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055" windowHeight="6540" tabRatio="1000" activeTab="0"/>
  </bookViews>
  <sheets>
    <sheet name="sdn04(blank1.1)" sheetId="1" r:id="rId1"/>
    <sheet name="verkkostnetto(blank1.2a)" sheetId="2" r:id="rId2"/>
    <sheet name="verkkost(blank1.2b)" sheetId="3" r:id="rId3"/>
    <sheet name="verkint(blank1.2c)" sheetId="4" r:id="rId4"/>
    <sheet name="omsl.förändr.(blank1.3)" sheetId="5" r:id="rId5"/>
    <sheet name="stora proj.ej inv.(blank1.4)" sheetId="6" r:id="rId6"/>
    <sheet name="Rörliga team(blank1.5)" sheetId="7" r:id="rId7"/>
    <sheet name="stimul.bidr.hemlösa(blank1.6)" sheetId="8" r:id="rId8"/>
    <sheet name="barnomsorgsgaranti(blank1.7)" sheetId="9" r:id="rId9"/>
    <sheet name="Stadsdelsförn (blank 1.8)" sheetId="10" r:id="rId10"/>
    <sheet name="miljömiljarden(blank1.9)" sheetId="11" r:id="rId11"/>
  </sheets>
  <definedNames>
    <definedName name="_xlnm.Print_Area" localSheetId="8">'barnomsorgsgaranti(blank1.7)'!$A:$IV</definedName>
    <definedName name="_xlnm.Print_Area" localSheetId="2">'verkkost(blank1.2b)'!$A$1:$D$40</definedName>
    <definedName name="_xlnm.Print_Area" localSheetId="1">'verkkostnetto(blank1.2a)'!$A$1:$D$40</definedName>
    <definedName name="_xlnm.Print_Titles" localSheetId="10">'miljömiljarden(blank1.9)'!$8:$15</definedName>
    <definedName name="_xlnm.Print_Titles" localSheetId="4">'omsl.förändr.(blank1.3)'!$7:$8</definedName>
    <definedName name="_xlnm.Print_Titles" localSheetId="7">'stimul.bidr.hemlösa(blank1.6)'!$8:$11</definedName>
    <definedName name="_xlnm.Print_Titles" localSheetId="5">'stora proj.ej inv.(blank1.4)'!$6:$14</definedName>
  </definedNames>
  <calcPr fullCalcOnLoad="1"/>
</workbook>
</file>

<file path=xl/sharedStrings.xml><?xml version="1.0" encoding="utf-8"?>
<sst xmlns="http://schemas.openxmlformats.org/spreadsheetml/2006/main" count="563" uniqueCount="292">
  <si>
    <t>KF</t>
  </si>
  <si>
    <t>Av nämnden</t>
  </si>
  <si>
    <t>Nämndens</t>
  </si>
  <si>
    <t>budget</t>
  </si>
  <si>
    <t>omslutnings-</t>
  </si>
  <si>
    <t>förändringar</t>
  </si>
  <si>
    <t xml:space="preserve">Nämndens fördelning per verksamhetsområde </t>
  </si>
  <si>
    <t>KOSTNADER (-)</t>
  </si>
  <si>
    <t>Anslag 1</t>
  </si>
  <si>
    <t>Individ- och familjeomsorg</t>
  </si>
  <si>
    <t>Utbildning</t>
  </si>
  <si>
    <t>Äldreomsorg</t>
  </si>
  <si>
    <t>Summa anslag 1</t>
  </si>
  <si>
    <t>Anslag 2</t>
  </si>
  <si>
    <t>Arbetsmarknadsåtgärder</t>
  </si>
  <si>
    <t xml:space="preserve">  varav handläggare</t>
  </si>
  <si>
    <t>Summa stadsdelsnämnd</t>
  </si>
  <si>
    <t>INTÄKTER</t>
  </si>
  <si>
    <t>(-) = ökade kostnader/minskade intäkter</t>
  </si>
  <si>
    <t>Kostnader</t>
  </si>
  <si>
    <t>Intäkter</t>
  </si>
  <si>
    <t>Anslag för nämndens verksamhet (anslag 1)</t>
  </si>
  <si>
    <t>Nämnd- och förvaltningsadministration</t>
  </si>
  <si>
    <t>Förskoleverksamhet</t>
  </si>
  <si>
    <t>Skolbarnsomsorg</t>
  </si>
  <si>
    <t>Övrig verksamhet</t>
  </si>
  <si>
    <t>Anslag för nämndens verksamhet</t>
  </si>
  <si>
    <t xml:space="preserve">  Kostnader (-)</t>
  </si>
  <si>
    <t xml:space="preserve">  Intäkter</t>
  </si>
  <si>
    <t>Summa stadsdelsnämnd - netto</t>
  </si>
  <si>
    <t>Fritid och kultur</t>
  </si>
  <si>
    <t>Förvaltningschefens underskrift</t>
  </si>
  <si>
    <t>Budget</t>
  </si>
  <si>
    <t>Start-</t>
  </si>
  <si>
    <t>Kostnad</t>
  </si>
  <si>
    <t>Intäkt</t>
  </si>
  <si>
    <t>datum</t>
  </si>
  <si>
    <t>Summa</t>
  </si>
  <si>
    <t>Uppgiftslämnare:</t>
  </si>
  <si>
    <t>Objekt</t>
  </si>
  <si>
    <t>NETTOKOSTNADER (-)</t>
  </si>
  <si>
    <t xml:space="preserve">  varav socialpsykiatri</t>
  </si>
  <si>
    <t>redovisade</t>
  </si>
  <si>
    <t xml:space="preserve">Summa </t>
  </si>
  <si>
    <t>Anvisning: Specificera enligt följande.</t>
  </si>
  <si>
    <t>Av nämnden redovisade omslutningsförändringar</t>
  </si>
  <si>
    <t>Ökade kostnader/intäkter för:</t>
  </si>
  <si>
    <t>Minskade kostnader/intäkter för:</t>
  </si>
  <si>
    <t xml:space="preserve">               Ökade kostnader/intäkter för:</t>
  </si>
  <si>
    <t xml:space="preserve">               Minskade kostnader/intäkter för:</t>
  </si>
  <si>
    <t>Summorna skall överensstämma med blankett 1:1, kolumn 2</t>
  </si>
  <si>
    <t>(Ant. Kolumnen innehåller radbrytning. Kontrollera att hela texten är med vid utskriften.)</t>
  </si>
  <si>
    <t>Prognos</t>
  </si>
  <si>
    <t>Summa anslag 2</t>
  </si>
  <si>
    <t>Ansökan om medel för rörliga team</t>
  </si>
  <si>
    <t>Sökt belopp</t>
  </si>
  <si>
    <t>Kortfattad beskrivning av insatserna</t>
  </si>
  <si>
    <t>arbetsmarknadsåtgärder</t>
  </si>
  <si>
    <t>Total</t>
  </si>
  <si>
    <t>Beslutat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</si>
  <si>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</si>
  <si>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</si>
  <si>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</si>
  <si>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</si>
  <si>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</si>
  <si>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</si>
  <si>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</si>
  <si>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</si>
  <si>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</si>
  <si>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</si>
  <si>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</si>
  <si>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</si>
  <si>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</si>
  <si>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</si>
  <si>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</si>
  <si>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</si>
  <si>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</si>
  <si>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</si>
  <si>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Avslutn.</t>
  </si>
  <si>
    <t>(-)</t>
  </si>
  <si>
    <t>Projekt</t>
  </si>
  <si>
    <t xml:space="preserve">Vid behov kan egna delsummeringar för grupper av projekt infogas. OBS att summaformeln kan behöva ändras. </t>
  </si>
  <si>
    <t>11. och 12. Totalt beslutad/beviljad kostnad resp. intäkt för projektet.</t>
  </si>
  <si>
    <t xml:space="preserve">15. och 16. Datum projektet skall starta resp. avslutas enligt beslutet. </t>
  </si>
  <si>
    <t xml:space="preserve">Innehållet i blanketten skall analyseras och kommenteras i tjänsteutlåtandet. Avvikelser gentemot budget eller totalt beslutad kostnad resp. intäkt skall speciellt kommenteras med angivelse </t>
  </si>
  <si>
    <t>av dess orsak samt vidtagen åtgärd.</t>
  </si>
  <si>
    <t>Start</t>
  </si>
  <si>
    <t>Antal</t>
  </si>
  <si>
    <t>Kommentar</t>
  </si>
  <si>
    <t>platser</t>
  </si>
  <si>
    <t>Mnkr</t>
  </si>
  <si>
    <t xml:space="preserve">Mnkr </t>
  </si>
  <si>
    <t>mnkr (-)</t>
  </si>
  <si>
    <t>17. och 18. Prognos för projektets start- respektive slutdatum. Avikelser från beslutade (15 resp. 16) datum skall förklaras.</t>
  </si>
  <si>
    <t>2005</t>
  </si>
  <si>
    <t>Anslag för ekonomiskt bistånd och</t>
  </si>
  <si>
    <t>Ekonomiskt bistånd</t>
  </si>
  <si>
    <t>Anslag för ekonomiskt bistånd och arbetsmarknadsåtgärder (anslag 2)</t>
  </si>
  <si>
    <t>Kostnader (-) och intäkter för strategiskt viktiga projekt eller projekt över 50 mnkr som ej är investeringar</t>
  </si>
  <si>
    <t>Ja</t>
  </si>
  <si>
    <t>Nej</t>
  </si>
  <si>
    <t>UPPFÖLJNING AV BARNOMSORGSGARANTIN</t>
  </si>
  <si>
    <t>i förskola eller familjedaghem till alla förskolebarn, vars föräldrar anmälde</t>
  </si>
  <si>
    <t xml:space="preserve">Eventuell kommentar: </t>
  </si>
  <si>
    <t>plats i förskola eller familjedaghem till alla förskolebarn, vars föräldrar</t>
  </si>
  <si>
    <t>Planerad utbyggnad</t>
  </si>
  <si>
    <t>Nämndens budget/verksamhetsplan 2005</t>
  </si>
  <si>
    <t>budget efter</t>
  </si>
  <si>
    <t>förändring</t>
  </si>
  <si>
    <t>(1+2)</t>
  </si>
  <si>
    <t>Utbyggnad av boenden för hemlösa</t>
  </si>
  <si>
    <t>Ack. t.o.m. 2004</t>
  </si>
  <si>
    <t>2006</t>
  </si>
  <si>
    <t>1. och 2. Ackumulerad kostnad resp. intäkt t.o.m. 2004 för projektet.</t>
  </si>
  <si>
    <t>Objekt 1</t>
  </si>
  <si>
    <t>adress</t>
  </si>
  <si>
    <t>Objekt 2</t>
  </si>
  <si>
    <t>osv</t>
  </si>
  <si>
    <t>Permanent boende</t>
  </si>
  <si>
    <t>Ange boendeform:</t>
  </si>
  <si>
    <t>Dagverksamhet:</t>
  </si>
  <si>
    <t>Ja/Nej</t>
  </si>
  <si>
    <t>Bidrag kommer sökas 2005</t>
  </si>
  <si>
    <t>Belopp/ändamål</t>
  </si>
  <si>
    <t>Kommer stadsdelsnämnden i januari 2005 att kunna tillhandahålla plats</t>
  </si>
  <si>
    <t>behov i september 2004?</t>
  </si>
  <si>
    <t>Räknar stadsdelsnämnden med att i september 2005 kunna tillhandahålla</t>
  </si>
  <si>
    <t>anmäler behov i maj 2005?</t>
  </si>
  <si>
    <t>Flyktingmottagande</t>
  </si>
  <si>
    <t>Stadsmiljöverksamhet inkl. Agenda 21</t>
  </si>
  <si>
    <t>Omsorg om funktionshindrade</t>
  </si>
  <si>
    <t>ev. objektsnamn</t>
  </si>
  <si>
    <t>fastighetsbeteckning</t>
  </si>
  <si>
    <t>Projekt inom ramen för Stadsdelsförnyelsen - Avser endast stadsdelsnämnder som ingår i satsningen</t>
  </si>
  <si>
    <t>2004</t>
  </si>
  <si>
    <t>Totalt 2004-2006</t>
  </si>
  <si>
    <t>Totalt 2003-2006</t>
  </si>
  <si>
    <t>Uppskattade</t>
  </si>
  <si>
    <t>Uppskattat</t>
  </si>
  <si>
    <t>Av kommunfullmäktige</t>
  </si>
  <si>
    <t>Nämndbeslut</t>
  </si>
  <si>
    <t>kvarstående medel</t>
  </si>
  <si>
    <t>planeringsutrymme</t>
  </si>
  <si>
    <t xml:space="preserve"> tilldelat urymme</t>
  </si>
  <si>
    <t>Kostnad = (-)</t>
  </si>
  <si>
    <t>kostnad</t>
  </si>
  <si>
    <t>intäkt</t>
  </si>
  <si>
    <t>Ofördelat planeringsutrymme:</t>
  </si>
  <si>
    <t>Fördelning per projekt:</t>
  </si>
  <si>
    <t xml:space="preserve">  varav externa intäkter*)</t>
  </si>
  <si>
    <t>Av kommunfullmäktige tilldelade medel skall fördelas per projekt på åren 2004 till 2006 (både kostnader och intäkter) efter nämndens beräkning.</t>
  </si>
  <si>
    <t xml:space="preserve">I kolumm 10 och 11 -  Av kommunfullmäktige tilldelat utrymme - redovisas fördelning per stadsdelsnämnd </t>
  </si>
  <si>
    <t>enligt  kommunfullmäktiges beslut den 8 september 2003 (utl. 2003:72)</t>
  </si>
  <si>
    <t>*) Eventuella externa intäkter skall redovisas och skall uppgå till motsvarande kostnad.</t>
  </si>
  <si>
    <t>**) Inkl. kvarstående medel från 2003.</t>
  </si>
  <si>
    <t>Kontaktperson vid finansavdelningen: Rose-Marie Lind, tel. 508 29 261</t>
  </si>
  <si>
    <t>I blanketten skall endast redovisning ske av egna insatser.</t>
  </si>
  <si>
    <t>Berörda stadsdelsnämnder skall i tjänsteutlåtandet i särskild bilaga redogöra för samtliga åtgärder som vidtas inom Stadsdelsförnyelsen.</t>
  </si>
  <si>
    <t>Redogörelse av samtliga aktiviteter inom ramen för Stadsdelsförnyelsen skall ske på projektnivå i tjänsteutlåtandet.</t>
  </si>
  <si>
    <t>Avser nämnder som har erhållit medel från miljömiljarden</t>
  </si>
  <si>
    <t>Kostnader och investeringsutgifter (-)</t>
  </si>
  <si>
    <t xml:space="preserve">Beslut </t>
  </si>
  <si>
    <t>Plan</t>
  </si>
  <si>
    <t>Avvikelse</t>
  </si>
  <si>
    <t xml:space="preserve">Prognos </t>
  </si>
  <si>
    <t xml:space="preserve">Total </t>
  </si>
  <si>
    <t>Avvikel.</t>
  </si>
  <si>
    <t>(+) minskade kostnader/utgifter</t>
  </si>
  <si>
    <t>fördyr-</t>
  </si>
  <si>
    <t>förskjut-</t>
  </si>
  <si>
    <t>övrigt</t>
  </si>
  <si>
    <t>avvikelser</t>
  </si>
  <si>
    <t>utgift</t>
  </si>
  <si>
    <t>mot tot</t>
  </si>
  <si>
    <t>total</t>
  </si>
  <si>
    <t>(-) ökade kostnader/utgifter</t>
  </si>
  <si>
    <t>enligt</t>
  </si>
  <si>
    <t>ing</t>
  </si>
  <si>
    <t>ning</t>
  </si>
  <si>
    <t>(2 t.o.m. 4)</t>
  </si>
  <si>
    <t>enl. KS</t>
  </si>
  <si>
    <t>KS</t>
  </si>
  <si>
    <t>(1+5)</t>
  </si>
  <si>
    <t>KS 2004</t>
  </si>
  <si>
    <t>beslut</t>
  </si>
  <si>
    <t>KS beslut</t>
  </si>
  <si>
    <t>(13+14)</t>
  </si>
  <si>
    <t>Investering i projekt:</t>
  </si>
  <si>
    <t>Summa investeringar</t>
  </si>
  <si>
    <t>Kostnad för projekt:</t>
  </si>
  <si>
    <t>Summa kostnader</t>
  </si>
  <si>
    <t xml:space="preserve">1. Fördelning av medel från miljömiljarden enligt beslut i KS 2004-10-06, dnr 303-1614/2003 </t>
  </si>
  <si>
    <t>2. Ökad/minskad investeringsutgift under året som även medför en totalt sett ökad/minskad investerings- och kostnadsutgift för projektet (kolumn 14 eller 15).</t>
  </si>
  <si>
    <t>3. Ökad/minskad investeringsutgift under året som i stället belastar något annat år, dvs. påverkar inte den totala investeringutgiften (kolumn 14 eller 15).</t>
  </si>
  <si>
    <t>6. 9. och 12. Nämndens prognos.</t>
  </si>
  <si>
    <t>13. Totalt beslutad utgift under projektets genomförandeperiod enligt KS beslut 2004-10-06. Samma som (1).</t>
  </si>
  <si>
    <t>14. Avser avvikelse jämfört med totalt beslutad investeringsutgift (kolumn 14).</t>
  </si>
  <si>
    <t>Blanketten kommenteras under rubriken "övriga redovisningar" i tjänsteutlåtandet. Redovisade avvikelser kommenteras och analyseras.</t>
  </si>
  <si>
    <t>Stadsdelsnämnd Hässelby-Vällingby</t>
  </si>
  <si>
    <t>Uppgiftslämnare: Siw Lideståhl, avd.chef Iof Vuxen 508 04 215</t>
  </si>
  <si>
    <t>Med hjälp av centrala medel till rörliga team tillskapades 2004 en förvaltnings-</t>
  </si>
  <si>
    <t>övergripande anställning som arbetat med att förhindra vräkningar och ge akut stöd</t>
  </si>
  <si>
    <t xml:space="preserve">och hjälp i dessa situationer. Arbetet har varit framgångsrikt. Nämnden önskar att </t>
  </si>
  <si>
    <t>fortsätta att utveckla arbetsmetoden även under 2005 och därmed behålla denna</t>
  </si>
  <si>
    <t>anställning.</t>
  </si>
  <si>
    <t>För 2005 ansöks även om centrala medel för arbete med att utveckla nya arbets-</t>
  </si>
  <si>
    <t>sätt för att nå fler personer med psykiska funktionsnedsättningar, en del även med</t>
  </si>
  <si>
    <t>missbruk. Även arbete med att stödja anhöriga till psykiskt funktionshindrade samt</t>
  </si>
  <si>
    <t>missbrukare behöver utvecklas. Till detta arbete behövs två anställningar.</t>
  </si>
  <si>
    <t>Sammanlagt föreslår förvaltningen  att stadsdelsnämnden</t>
  </si>
  <si>
    <t>för att finansiera dessa anställningar.</t>
  </si>
  <si>
    <t xml:space="preserve">begär medel om 1,2 mkr hos kommunstyrelsen </t>
  </si>
  <si>
    <t>Finns inga projekt att redovisa</t>
  </si>
  <si>
    <t>för Hässelby-Vällingby SDN</t>
  </si>
  <si>
    <t>x</t>
  </si>
  <si>
    <t>Ökade kostnader/intäkter för personlig assistans</t>
  </si>
  <si>
    <t>Ökade kostnader/intäkter försäljn av platser inom omsorgen</t>
  </si>
  <si>
    <t>Ökade kostnader/intäkter för särskolan</t>
  </si>
  <si>
    <t>Ökade kostnader/intäkter för arbetsmarknadsprojekt</t>
  </si>
  <si>
    <t>Ökade kostnader/intäkter för arbetsmarknadsårgärder</t>
  </si>
  <si>
    <t>Ökade kostnader/intäkter socialpsykiatri lägenhetshyror mm</t>
  </si>
  <si>
    <t>Förbättring scen H-by torg</t>
  </si>
  <si>
    <t>2003 05</t>
  </si>
  <si>
    <t>2004 12</t>
  </si>
  <si>
    <t>Samverk. arb Grimsta, H-by g</t>
  </si>
  <si>
    <t xml:space="preserve">2003 01 </t>
  </si>
  <si>
    <t>2006 12</t>
  </si>
  <si>
    <t>Prisma, upprustning</t>
  </si>
  <si>
    <t>2004 01</t>
  </si>
  <si>
    <t>2004 05</t>
  </si>
  <si>
    <t>Projektledning med kringkost.</t>
  </si>
  <si>
    <t>2003 09</t>
  </si>
  <si>
    <t>Föräldrakraft</t>
  </si>
  <si>
    <t>2003 11</t>
  </si>
  <si>
    <t>2004 06</t>
  </si>
  <si>
    <t>Samlings platser ungdomar</t>
  </si>
  <si>
    <t xml:space="preserve">2003 08 </t>
  </si>
  <si>
    <t>Friskvårdscentrum</t>
  </si>
  <si>
    <t>2003 10</t>
  </si>
  <si>
    <t>2005 12</t>
  </si>
  <si>
    <t>Missbruks insatser</t>
  </si>
  <si>
    <t>Kulturveckor</t>
  </si>
  <si>
    <t>2004 08</t>
  </si>
  <si>
    <t>Äventyrsveckor</t>
  </si>
  <si>
    <t>Trygghet H-by torg</t>
  </si>
  <si>
    <t>Kultur i kvarteret, ungd festival</t>
  </si>
  <si>
    <t>2004 09</t>
  </si>
  <si>
    <t>Mötesplats förskolan Smedsh</t>
  </si>
  <si>
    <t>Samlingspl ungd, förlängning</t>
  </si>
  <si>
    <t>Prisma förlängning</t>
  </si>
  <si>
    <t>2004 04</t>
  </si>
  <si>
    <t>Naturupprustning, sysselsättni</t>
  </si>
  <si>
    <t>Dispositions plan H-by torg</t>
  </si>
  <si>
    <t>Skate park, Grimsta</t>
  </si>
  <si>
    <t>Trivselskapande åtgärd H-by s</t>
  </si>
  <si>
    <t xml:space="preserve">2004 05  </t>
  </si>
  <si>
    <t>2004 10</t>
  </si>
  <si>
    <t>Samverkan Smedshagen</t>
  </si>
  <si>
    <t>Växtkraft, ungdomsprojekt</t>
  </si>
  <si>
    <t xml:space="preserve">Trivselskapande åtgärd </t>
  </si>
  <si>
    <t>Integrerat bibliotek H-by g</t>
  </si>
  <si>
    <t>Maltesholmsbadet</t>
  </si>
  <si>
    <t>Kultursamverkan Tensta H-by</t>
  </si>
  <si>
    <t>Dokumentärfilm, ungd H-by gård, Visning</t>
  </si>
  <si>
    <t>Mötesplats äldre, dansbana Hässelängen</t>
  </si>
  <si>
    <t>2005 01</t>
  </si>
  <si>
    <t>Vällingbyskolans skolgård</t>
  </si>
  <si>
    <t>Grimsta smkolans skolgård</t>
  </si>
  <si>
    <t xml:space="preserve">2004 12 </t>
  </si>
  <si>
    <t>Trafikmedvetenhet invandr kvinnor &amp; barn</t>
  </si>
  <si>
    <t>2005 06</t>
  </si>
  <si>
    <t>Parkleken Hässelängen trivselåtgärder</t>
  </si>
  <si>
    <t>Parkleken Guldet, trivselåtgärder</t>
  </si>
  <si>
    <t>Skateboardramp Smedshagen</t>
  </si>
  <si>
    <t>Parken Melonen</t>
  </si>
  <si>
    <t>Lekparken Grötfaten , trivselåtgärder</t>
  </si>
  <si>
    <t>Fritidsverksamhet för funktions hind. Ungd</t>
  </si>
  <si>
    <t>Disponerade medel 2003</t>
  </si>
  <si>
    <t>Disponerade medel 2004</t>
  </si>
  <si>
    <t>Friskvårdscent. Förlängning</t>
  </si>
  <si>
    <t>Ökade kostnader/intäkter såld verksamhet</t>
  </si>
  <si>
    <t>Ökade kostnader/intäkter för kost och boende</t>
  </si>
  <si>
    <t>Ökade kostnader/intäkter missbruk, hyror mm</t>
  </si>
  <si>
    <t>Ökade kostnader/intäkter lokaler mm adm</t>
  </si>
  <si>
    <t>Ökade kostnader/intäkter offentliga rummet mm</t>
  </si>
  <si>
    <t>Ökade kostnader/intäkter stadsdelsförnyelsen</t>
  </si>
  <si>
    <t>lämnas</t>
  </si>
  <si>
    <t xml:space="preserve">Uppgifter </t>
  </si>
  <si>
    <t xml:space="preserve">senare </t>
  </si>
  <si>
    <t>Gränslöv vänskap, friskvård kvinnor</t>
  </si>
  <si>
    <t>2004 11</t>
  </si>
  <si>
    <t>Ej beslutade medel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</si>
</sst>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;\-#,##0.0"/>
    <numFmt numFmtId="165" formatCode="#,##0.0"/>
    <numFmt numFmtId="166" formatCode="0.0"/>
    <numFmt numFmtId="167" formatCode="0.000"/>
    <numFmt numFmtId="168" formatCode="_-* #,##0.0\ _k_r_-;\-* #,##0.0\ _k_r_-;_-* &quot;-&quot;??\ _k_r_-;_-@_-"/>
    <numFmt numFmtId="169" formatCode="_-* #,##0.000\ _k_r_-;\-* #,##0.000\ _k_r_-;_-* &quot;-&quot;??\ _k_r_-;_-@_-"/>
    <numFmt numFmtId="170" formatCode="yyyy"/>
    <numFmt numFmtId="171" formatCode="dd\ mmm\ yyyy"/>
    <numFmt numFmtId="172" formatCode="_-* #,##0\ _k_r_-;\-* #,##0\ _k_r_-;_-* &quot;-&quot;??\ _k_r_-;_-@_-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%"/>
    <numFmt numFmtId="179" formatCode="0.000%"/>
    <numFmt numFmtId="180" formatCode="0.0000%"/>
    <numFmt numFmtId="181" formatCode="0.00000%"/>
    <numFmt numFmtId="182" formatCode="_-* #,##0.0\ &quot;kr&quot;_-;\-* #,##0.0\ &quot;kr&quot;_-;_-* &quot;-&quot;??\ &quot;kr&quot;_-;_-@_-"/>
    <numFmt numFmtId="183" formatCode="_-* #,##0\ &quot;kr&quot;_-;\-* #,##0\ &quot;kr&quot;_-;_-* &quot;-&quot;??\ &quot;kr&quot;_-;_-@_-"/>
    <numFmt numFmtId="184" formatCode="#,##0;[Red]#,##0"/>
    <numFmt numFmtId="185" formatCode="#,##0.0;[Red]#,##0.0"/>
    <numFmt numFmtId="186" formatCode="\-#,##0.0"/>
    <numFmt numFmtId="187" formatCode="#,##0.0_);\(#,##0.0\)"/>
    <numFmt numFmtId="188" formatCode="#,##0.0_;\-###0.0"/>
    <numFmt numFmtId="189" formatCode="dd/mm/yy_)"/>
    <numFmt numFmtId="190" formatCode="#,##0.0\ _k_r;\-#,##0.0\ _k_r"/>
    <numFmt numFmtId="191" formatCode="#,##0&quot; kr&quot;;\-#,##0&quot; kr&quot;"/>
    <numFmt numFmtId="192" formatCode="#,##0&quot; kr&quot;;[Red]\-#,##0&quot; kr&quot;"/>
    <numFmt numFmtId="193" formatCode="#,##0.00&quot; kr&quot;;\-#,##0.00&quot; kr&quot;"/>
    <numFmt numFmtId="194" formatCode="#,##0.00&quot; kr&quot;;[Red]\-#,##0.00&quot; kr&quot;"/>
    <numFmt numFmtId="195" formatCode="_-* #,##0&quot; kr&quot;_-;\-* #,##0&quot; kr&quot;_-;_-* &quot;-&quot;&quot; kr&quot;_-;_-@_-"/>
    <numFmt numFmtId="196" formatCode="_-* #,##0_ _k_r_-;\-* #,##0_ _k_r_-;_-* &quot;-&quot;_ _k_r_-;_-@_-"/>
    <numFmt numFmtId="197" formatCode="_-* #,##0.00&quot; kr&quot;_-;\-* #,##0.00&quot; kr&quot;_-;_-* &quot;-&quot;??&quot; kr&quot;_-;_-@_-"/>
    <numFmt numFmtId="198" formatCode="_-* #,##0.00_ _k_r_-;\-* #,##0.00_ _k_r_-;_-* &quot;-&quot;??_ _k_r_-;_-@_-"/>
    <numFmt numFmtId="199" formatCode="0.0_)"/>
    <numFmt numFmtId="200" formatCode="#,##0.00\ &quot;kr&quot;"/>
    <numFmt numFmtId="201" formatCode="#,##0.00;\-#,##0.00"/>
    <numFmt numFmtId="202" formatCode="#,##0.000;\-#,##0.000"/>
    <numFmt numFmtId="203" formatCode="#,##0;\-#,##0"/>
    <numFmt numFmtId="204" formatCode="_-0.0\ _k_r_-;\-* #,##0.0\ _k_r_-;_-* &quot;-&quot;??\ _k_r_-;_-@_-"/>
    <numFmt numFmtId="205" formatCode="yy/mm/dd"/>
    <numFmt numFmtId="206" formatCode="_-* #,##0.0\ _k_r_-;\-* #,##0.0\ _k_r_-;_-* &quot;-&quot;?\ _k_r_-;_-@_-"/>
    <numFmt numFmtId="207" formatCode="#,##0.0_ ;\-#,##0.0\ "/>
    <numFmt numFmtId="208" formatCode="#,##0.0\ _k_r"/>
    <numFmt numFmtId="209" formatCode="#\ ##0"/>
    <numFmt numFmtId="210" formatCode="#,##0\ _k_r"/>
    <numFmt numFmtId="211" formatCode="#,##0_ ;[Red]\-#,##0\ "/>
    <numFmt numFmtId="212" formatCode="&quot;Ja&quot;;&quot;Ja&quot;;&quot;Nej&quot;"/>
    <numFmt numFmtId="213" formatCode="&quot;Sant&quot;;&quot;Sant&quot;;&quot;Falskt&quot;"/>
    <numFmt numFmtId="214" formatCode="&quot;På&quot;;&quot;På&quot;;&quot;Av&quot;"/>
    <numFmt numFmtId="215" formatCode="[$€-2]\ #,##0.00_);[Red]\([$€-2]\ #,##0.00\)"/>
    <numFmt numFmtId="216" formatCode="#,##0.000"/>
    <numFmt numFmtId="217" formatCode="#,##0.0000"/>
    <numFmt numFmtId="218" formatCode="#,##0_ ;\-#,##0\ "/>
    <numFmt numFmtId="219" formatCode="_-* #,##0\ _k_r_-;\-* #,##0\ _k_r_-;_-* &quot;-&quot;?\ _k_r_-;_-@_-"/>
    <numFmt numFmtId="220" formatCode="#,##0.0\ &quot;kr&quot;"/>
    <numFmt numFmtId="221" formatCode="[$-41D]&quot;den &quot;d\ mmmm\ yyyy"/>
    <numFmt numFmtId="222" formatCode="_(* #,##0.00_);_(* \(#,##0.00\);_(* &quot;-&quot;??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&quot;$&quot;* #,##0_);_(&quot;$&quot;* \(#,##0\);_(&quot;$&quot;* &quot;-&quot;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CG Times (W1)"/>
      <family val="1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12"/>
      <name val="Times New Roman"/>
      <family val="0"/>
    </font>
    <font>
      <sz val="11"/>
      <name val="Arial"/>
      <family val="2"/>
    </font>
    <font>
      <sz val="9"/>
      <name val="Arial"/>
      <family val="2"/>
    </font>
    <font>
      <sz val="11"/>
      <name val="CG Times (W1)"/>
      <family val="1"/>
    </font>
    <font>
      <sz val="10"/>
      <name val="CG Times (W1)"/>
      <family val="1"/>
    </font>
    <font>
      <b/>
      <sz val="12"/>
      <name val="Arial"/>
      <family val="0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name val="CG Times (W1)"/>
      <family val="1"/>
    </font>
    <font>
      <b/>
      <sz val="14"/>
      <name val="CG Times (W1)"/>
      <family val="1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4"/>
      <color indexed="8"/>
      <name val="CG Times (W1)"/>
      <family val="1"/>
    </font>
    <font>
      <sz val="9"/>
      <name val="CG Times (W1)"/>
      <family val="0"/>
    </font>
    <font>
      <sz val="10"/>
      <color indexed="8"/>
      <name val="CG Times (W1)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0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12"/>
      <name val="CG Times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i/>
      <sz val="9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i/>
      <sz val="9"/>
      <name val="Times New Roman"/>
      <family val="1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5" fontId="4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7" fillId="0" borderId="1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16" fillId="2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  <xf numFmtId="0" fontId="19" fillId="0" borderId="2" xfId="0" applyFont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4" fillId="0" borderId="5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wrapText="1"/>
      <protection/>
    </xf>
    <xf numFmtId="165" fontId="4" fillId="3" borderId="2" xfId="0" applyNumberFormat="1" applyFont="1" applyFill="1" applyBorder="1" applyAlignment="1" applyProtection="1">
      <alignment horizontal="right"/>
      <protection/>
    </xf>
    <xf numFmtId="165" fontId="20" fillId="3" borderId="2" xfId="0" applyNumberFormat="1" applyFont="1" applyFill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right"/>
    </xf>
    <xf numFmtId="165" fontId="21" fillId="3" borderId="2" xfId="0" applyNumberFormat="1" applyFont="1" applyFill="1" applyBorder="1" applyAlignment="1" applyProtection="1">
      <alignment horizontal="right"/>
      <protection locked="0"/>
    </xf>
    <xf numFmtId="165" fontId="6" fillId="3" borderId="2" xfId="0" applyNumberFormat="1" applyFont="1" applyFill="1" applyBorder="1" applyAlignment="1" applyProtection="1">
      <alignment horizontal="right"/>
      <protection/>
    </xf>
    <xf numFmtId="0" fontId="19" fillId="0" borderId="2" xfId="0" applyFont="1" applyBorder="1" applyAlignment="1" applyProtection="1">
      <alignment wrapText="1"/>
      <protection/>
    </xf>
    <xf numFmtId="165" fontId="1" fillId="3" borderId="3" xfId="0" applyNumberFormat="1" applyFont="1" applyFill="1" applyBorder="1" applyAlignment="1" applyProtection="1">
      <alignment/>
      <protection/>
    </xf>
    <xf numFmtId="165" fontId="20" fillId="3" borderId="2" xfId="0" applyNumberFormat="1" applyFont="1" applyFill="1" applyBorder="1" applyAlignment="1" applyProtection="1">
      <alignment horizontal="right"/>
      <protection/>
    </xf>
    <xf numFmtId="165" fontId="4" fillId="3" borderId="4" xfId="0" applyNumberFormat="1" applyFont="1" applyFill="1" applyBorder="1" applyAlignment="1" applyProtection="1">
      <alignment horizontal="right"/>
      <protection locked="0"/>
    </xf>
    <xf numFmtId="165" fontId="4" fillId="2" borderId="4" xfId="0" applyNumberFormat="1" applyFont="1" applyFill="1" applyBorder="1" applyAlignment="1" applyProtection="1">
      <alignment horizontal="right"/>
      <protection locked="0"/>
    </xf>
    <xf numFmtId="165" fontId="6" fillId="0" borderId="4" xfId="0" applyNumberFormat="1" applyFont="1" applyFill="1" applyBorder="1" applyAlignment="1" applyProtection="1">
      <alignment horizontal="right"/>
      <protection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4" fillId="3" borderId="4" xfId="0" applyNumberFormat="1" applyFont="1" applyFill="1" applyBorder="1" applyAlignment="1" applyProtection="1">
      <alignment horizontal="right"/>
      <protection/>
    </xf>
    <xf numFmtId="165" fontId="4" fillId="2" borderId="4" xfId="0" applyNumberFormat="1" applyFont="1" applyFill="1" applyBorder="1" applyAlignment="1" applyProtection="1">
      <alignment horizontal="right"/>
      <protection/>
    </xf>
    <xf numFmtId="165" fontId="3" fillId="0" borderId="3" xfId="0" applyNumberFormat="1" applyFont="1" applyFill="1" applyBorder="1" applyAlignment="1">
      <alignment horizontal="right"/>
    </xf>
    <xf numFmtId="165" fontId="20" fillId="3" borderId="3" xfId="0" applyNumberFormat="1" applyFont="1" applyFill="1" applyBorder="1" applyAlignment="1" applyProtection="1">
      <alignment horizontal="right"/>
      <protection locked="0"/>
    </xf>
    <xf numFmtId="165" fontId="20" fillId="0" borderId="3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" xfId="0" applyBorder="1" applyAlignment="1">
      <alignment/>
    </xf>
    <xf numFmtId="165" fontId="6" fillId="0" borderId="2" xfId="0" applyNumberFormat="1" applyFont="1" applyBorder="1" applyAlignment="1" applyProtection="1">
      <alignment horizontal="right"/>
      <protection/>
    </xf>
    <xf numFmtId="165" fontId="4" fillId="0" borderId="2" xfId="0" applyNumberFormat="1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65" fontId="20" fillId="0" borderId="3" xfId="0" applyNumberFormat="1" applyFont="1" applyBorder="1" applyAlignment="1" applyProtection="1" quotePrefix="1">
      <alignment horizontal="right"/>
      <protection locked="0"/>
    </xf>
    <xf numFmtId="0" fontId="25" fillId="0" borderId="4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27" fillId="0" borderId="0" xfId="0" applyFont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165" fontId="0" fillId="0" borderId="0" xfId="21" applyNumberFormat="1" applyFont="1" applyBorder="1" applyAlignment="1">
      <alignment/>
    </xf>
    <xf numFmtId="0" fontId="1" fillId="0" borderId="7" xfId="0" applyFont="1" applyBorder="1" applyAlignment="1">
      <alignment/>
    </xf>
    <xf numFmtId="0" fontId="26" fillId="0" borderId="0" xfId="18" applyFont="1">
      <alignment/>
      <protection/>
    </xf>
    <xf numFmtId="0" fontId="29" fillId="0" borderId="0" xfId="17" applyFont="1">
      <alignment/>
      <protection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8" xfId="17" applyFont="1" applyBorder="1">
      <alignment/>
      <protection/>
    </xf>
    <xf numFmtId="165" fontId="21" fillId="3" borderId="3" xfId="0" applyNumberFormat="1" applyFont="1" applyFill="1" applyBorder="1" applyAlignment="1" applyProtection="1">
      <alignment horizontal="right"/>
      <protection locked="0"/>
    </xf>
    <xf numFmtId="165" fontId="21" fillId="0" borderId="3" xfId="0" applyNumberFormat="1" applyFont="1" applyBorder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center"/>
      <protection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165" fontId="20" fillId="0" borderId="0" xfId="0" applyNumberFormat="1" applyFont="1" applyBorder="1" applyAlignment="1">
      <alignment/>
    </xf>
    <xf numFmtId="165" fontId="20" fillId="0" borderId="0" xfId="21" applyNumberFormat="1" applyFont="1" applyBorder="1" applyAlignment="1">
      <alignment/>
    </xf>
    <xf numFmtId="0" fontId="20" fillId="0" borderId="0" xfId="0" applyFont="1" applyBorder="1" applyAlignment="1">
      <alignment wrapText="1"/>
    </xf>
    <xf numFmtId="165" fontId="1" fillId="0" borderId="7" xfId="21" applyNumberFormat="1" applyFont="1" applyFill="1" applyBorder="1" applyAlignment="1">
      <alignment/>
    </xf>
    <xf numFmtId="165" fontId="1" fillId="0" borderId="10" xfId="21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5" fontId="3" fillId="0" borderId="11" xfId="21" applyNumberFormat="1" applyFont="1" applyFill="1" applyBorder="1" applyAlignment="1">
      <alignment/>
    </xf>
    <xf numFmtId="0" fontId="1" fillId="0" borderId="0" xfId="0" applyFont="1" applyBorder="1" applyAlignment="1" applyProtection="1">
      <alignment wrapText="1"/>
      <protection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17" applyFont="1" applyBorder="1">
      <alignment/>
      <protection/>
    </xf>
    <xf numFmtId="0" fontId="31" fillId="0" borderId="0" xfId="0" applyFont="1" applyAlignment="1">
      <alignment/>
    </xf>
    <xf numFmtId="200" fontId="14" fillId="0" borderId="1" xfId="0" applyNumberFormat="1" applyFont="1" applyBorder="1" applyAlignment="1">
      <alignment/>
    </xf>
    <xf numFmtId="200" fontId="14" fillId="0" borderId="1" xfId="0" applyNumberFormat="1" applyFont="1" applyBorder="1" applyAlignment="1">
      <alignment horizontal="center"/>
    </xf>
    <xf numFmtId="200" fontId="1" fillId="0" borderId="2" xfId="0" applyNumberFormat="1" applyFont="1" applyBorder="1" applyAlignment="1">
      <alignment/>
    </xf>
    <xf numFmtId="200" fontId="14" fillId="0" borderId="2" xfId="0" applyNumberFormat="1" applyFont="1" applyBorder="1" applyAlignment="1">
      <alignment horizontal="center"/>
    </xf>
    <xf numFmtId="200" fontId="0" fillId="0" borderId="4" xfId="0" applyNumberFormat="1" applyBorder="1" applyAlignment="1">
      <alignment/>
    </xf>
    <xf numFmtId="49" fontId="14" fillId="0" borderId="4" xfId="0" applyNumberFormat="1" applyFont="1" applyBorder="1" applyAlignment="1">
      <alignment horizontal="center"/>
    </xf>
    <xf numFmtId="165" fontId="0" fillId="0" borderId="2" xfId="0" applyNumberFormat="1" applyBorder="1" applyAlignment="1">
      <alignment/>
    </xf>
    <xf numFmtId="200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29" fillId="0" borderId="4" xfId="0" applyFont="1" applyBorder="1" applyAlignment="1" applyProtection="1">
      <alignment/>
      <protection/>
    </xf>
    <xf numFmtId="0" fontId="29" fillId="0" borderId="12" xfId="0" applyFont="1" applyBorder="1" applyAlignment="1" applyProtection="1">
      <alignment/>
      <protection/>
    </xf>
    <xf numFmtId="0" fontId="29" fillId="0" borderId="3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1" fillId="0" borderId="0" xfId="0" applyFont="1" applyBorder="1" applyAlignment="1" applyProtection="1">
      <alignment wrapText="1"/>
      <protection/>
    </xf>
    <xf numFmtId="165" fontId="1" fillId="3" borderId="2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>
      <alignment/>
    </xf>
    <xf numFmtId="0" fontId="10" fillId="0" borderId="0" xfId="19" applyFont="1">
      <alignment/>
      <protection/>
    </xf>
    <xf numFmtId="165" fontId="10" fillId="0" borderId="0" xfId="19" applyNumberFormat="1" applyFont="1">
      <alignment/>
      <protection/>
    </xf>
    <xf numFmtId="166" fontId="0" fillId="0" borderId="0" xfId="19" applyNumberFormat="1" applyFont="1">
      <alignment/>
      <protection/>
    </xf>
    <xf numFmtId="0" fontId="17" fillId="0" borderId="0" xfId="19" applyFont="1">
      <alignment/>
      <protection/>
    </xf>
    <xf numFmtId="0" fontId="26" fillId="0" borderId="0" xfId="19" applyFont="1">
      <alignment/>
      <protection/>
    </xf>
    <xf numFmtId="0" fontId="35" fillId="0" borderId="0" xfId="19" applyFont="1">
      <alignment/>
      <protection/>
    </xf>
    <xf numFmtId="49" fontId="10" fillId="0" borderId="13" xfId="19" applyNumberFormat="1" applyFont="1" applyBorder="1">
      <alignment/>
      <protection/>
    </xf>
    <xf numFmtId="49" fontId="10" fillId="0" borderId="0" xfId="19" applyNumberFormat="1" applyFont="1">
      <alignment/>
      <protection/>
    </xf>
    <xf numFmtId="49" fontId="14" fillId="0" borderId="14" xfId="19" applyNumberFormat="1" applyFont="1" applyBorder="1">
      <alignment/>
      <protection/>
    </xf>
    <xf numFmtId="49" fontId="14" fillId="0" borderId="15" xfId="19" applyNumberFormat="1" applyFont="1" applyBorder="1" applyAlignment="1">
      <alignment horizontal="center"/>
      <protection/>
    </xf>
    <xf numFmtId="49" fontId="14" fillId="0" borderId="16" xfId="19" applyNumberFormat="1" applyFont="1" applyBorder="1" applyAlignment="1">
      <alignment horizontal="center"/>
      <protection/>
    </xf>
    <xf numFmtId="49" fontId="14" fillId="0" borderId="17" xfId="19" applyNumberFormat="1" applyFont="1" applyBorder="1" applyAlignment="1">
      <alignment horizontal="center"/>
      <protection/>
    </xf>
    <xf numFmtId="49" fontId="14" fillId="0" borderId="18" xfId="19" applyNumberFormat="1" applyFont="1" applyBorder="1" applyAlignment="1">
      <alignment horizontal="center"/>
      <protection/>
    </xf>
    <xf numFmtId="49" fontId="14" fillId="0" borderId="19" xfId="19" applyNumberFormat="1" applyFont="1" applyBorder="1">
      <alignment/>
      <protection/>
    </xf>
    <xf numFmtId="49" fontId="14" fillId="0" borderId="2" xfId="19" applyNumberFormat="1" applyFont="1" applyFill="1" applyBorder="1" applyAlignment="1">
      <alignment horizontal="center"/>
      <protection/>
    </xf>
    <xf numFmtId="49" fontId="14" fillId="0" borderId="20" xfId="19" applyNumberFormat="1" applyFont="1" applyFill="1" applyBorder="1" applyAlignment="1">
      <alignment horizontal="center"/>
      <protection/>
    </xf>
    <xf numFmtId="49" fontId="10" fillId="0" borderId="18" xfId="19" applyNumberFormat="1" applyFont="1" applyBorder="1">
      <alignment/>
      <protection/>
    </xf>
    <xf numFmtId="49" fontId="10" fillId="0" borderId="19" xfId="19" applyNumberFormat="1" applyFont="1" applyBorder="1">
      <alignment/>
      <protection/>
    </xf>
    <xf numFmtId="49" fontId="10" fillId="0" borderId="0" xfId="19" applyNumberFormat="1" applyFont="1" applyBorder="1">
      <alignment/>
      <protection/>
    </xf>
    <xf numFmtId="49" fontId="14" fillId="0" borderId="16" xfId="19" applyNumberFormat="1" applyFont="1" applyBorder="1">
      <alignment/>
      <protection/>
    </xf>
    <xf numFmtId="49" fontId="14" fillId="0" borderId="19" xfId="19" applyNumberFormat="1" applyFont="1" applyBorder="1" applyAlignment="1">
      <alignment horizontal="center"/>
      <protection/>
    </xf>
    <xf numFmtId="49" fontId="14" fillId="0" borderId="0" xfId="19" applyNumberFormat="1" applyFont="1" applyBorder="1" applyAlignment="1">
      <alignment horizontal="center"/>
      <protection/>
    </xf>
    <xf numFmtId="0" fontId="14" fillId="0" borderId="21" xfId="19" applyFont="1" applyBorder="1">
      <alignment/>
      <protection/>
    </xf>
    <xf numFmtId="0" fontId="14" fillId="0" borderId="15" xfId="19" applyFont="1" applyBorder="1" applyAlignment="1">
      <alignment horizontal="center"/>
      <protection/>
    </xf>
    <xf numFmtId="0" fontId="14" fillId="0" borderId="17" xfId="19" applyFont="1" applyBorder="1" applyAlignment="1">
      <alignment horizontal="center"/>
      <protection/>
    </xf>
    <xf numFmtId="0" fontId="14" fillId="0" borderId="22" xfId="19" applyFont="1" applyBorder="1" applyAlignment="1">
      <alignment horizontal="center"/>
      <protection/>
    </xf>
    <xf numFmtId="0" fontId="14" fillId="0" borderId="23" xfId="19" applyFont="1" applyBorder="1" applyAlignment="1">
      <alignment horizontal="center"/>
      <protection/>
    </xf>
    <xf numFmtId="0" fontId="14" fillId="0" borderId="24" xfId="19" applyFont="1" applyBorder="1" applyAlignment="1">
      <alignment horizontal="center"/>
      <protection/>
    </xf>
    <xf numFmtId="0" fontId="14" fillId="0" borderId="25" xfId="19" applyFont="1" applyBorder="1" applyAlignment="1">
      <alignment horizontal="center"/>
      <protection/>
    </xf>
    <xf numFmtId="166" fontId="14" fillId="0" borderId="4" xfId="19" applyNumberFormat="1" applyFont="1" applyFill="1" applyBorder="1" applyAlignment="1">
      <alignment horizontal="center"/>
      <protection/>
    </xf>
    <xf numFmtId="166" fontId="14" fillId="0" borderId="26" xfId="19" applyNumberFormat="1" applyFont="1" applyFill="1" applyBorder="1" applyAlignment="1">
      <alignment horizontal="center"/>
      <protection/>
    </xf>
    <xf numFmtId="0" fontId="10" fillId="0" borderId="27" xfId="19" applyFont="1" applyBorder="1">
      <alignment/>
      <protection/>
    </xf>
    <xf numFmtId="0" fontId="10" fillId="0" borderId="28" xfId="19" applyFont="1" applyBorder="1">
      <alignment/>
      <protection/>
    </xf>
    <xf numFmtId="0" fontId="10" fillId="0" borderId="29" xfId="19" applyFont="1" applyBorder="1">
      <alignment/>
      <protection/>
    </xf>
    <xf numFmtId="0" fontId="36" fillId="0" borderId="28" xfId="19" applyFont="1" applyBorder="1">
      <alignment/>
      <protection/>
    </xf>
    <xf numFmtId="0" fontId="36" fillId="0" borderId="29" xfId="19" applyFont="1" applyBorder="1">
      <alignment/>
      <protection/>
    </xf>
    <xf numFmtId="0" fontId="10" fillId="0" borderId="18" xfId="19" applyFont="1" applyBorder="1">
      <alignment/>
      <protection/>
    </xf>
    <xf numFmtId="0" fontId="10" fillId="0" borderId="19" xfId="19" applyFont="1" applyBorder="1">
      <alignment/>
      <protection/>
    </xf>
    <xf numFmtId="0" fontId="10" fillId="0" borderId="30" xfId="19" applyFont="1" applyBorder="1">
      <alignment/>
      <protection/>
    </xf>
    <xf numFmtId="166" fontId="10" fillId="0" borderId="1" xfId="19" applyNumberFormat="1" applyFont="1" applyFill="1" applyBorder="1">
      <alignment/>
      <protection/>
    </xf>
    <xf numFmtId="166" fontId="10" fillId="0" borderId="31" xfId="19" applyNumberFormat="1" applyFont="1" applyFill="1" applyBorder="1">
      <alignment/>
      <protection/>
    </xf>
    <xf numFmtId="0" fontId="10" fillId="0" borderId="0" xfId="19" applyFont="1" applyBorder="1">
      <alignment/>
      <protection/>
    </xf>
    <xf numFmtId="0" fontId="10" fillId="0" borderId="17" xfId="19" applyFont="1" applyBorder="1">
      <alignment/>
      <protection/>
    </xf>
    <xf numFmtId="0" fontId="37" fillId="0" borderId="14" xfId="19" applyFont="1" applyBorder="1">
      <alignment/>
      <protection/>
    </xf>
    <xf numFmtId="0" fontId="10" fillId="0" borderId="15" xfId="19" applyFont="1" applyBorder="1">
      <alignment/>
      <protection/>
    </xf>
    <xf numFmtId="0" fontId="36" fillId="0" borderId="15" xfId="19" applyFont="1" applyBorder="1">
      <alignment/>
      <protection/>
    </xf>
    <xf numFmtId="0" fontId="36" fillId="0" borderId="17" xfId="19" applyFont="1" applyBorder="1">
      <alignment/>
      <protection/>
    </xf>
    <xf numFmtId="166" fontId="10" fillId="0" borderId="2" xfId="19" applyNumberFormat="1" applyFont="1" applyFill="1" applyBorder="1">
      <alignment/>
      <protection/>
    </xf>
    <xf numFmtId="166" fontId="10" fillId="0" borderId="20" xfId="19" applyNumberFormat="1" applyFont="1" applyFill="1" applyBorder="1">
      <alignment/>
      <protection/>
    </xf>
    <xf numFmtId="0" fontId="10" fillId="0" borderId="14" xfId="19" applyFont="1" applyBorder="1">
      <alignment/>
      <protection/>
    </xf>
    <xf numFmtId="0" fontId="37" fillId="3" borderId="32" xfId="19" applyFont="1" applyFill="1" applyBorder="1">
      <alignment/>
      <protection/>
    </xf>
    <xf numFmtId="165" fontId="14" fillId="3" borderId="33" xfId="19" applyNumberFormat="1" applyFont="1" applyFill="1" applyBorder="1">
      <alignment/>
      <protection/>
    </xf>
    <xf numFmtId="165" fontId="14" fillId="3" borderId="34" xfId="19" applyNumberFormat="1" applyFont="1" applyFill="1" applyBorder="1">
      <alignment/>
      <protection/>
    </xf>
    <xf numFmtId="166" fontId="14" fillId="3" borderId="35" xfId="19" applyNumberFormat="1" applyFont="1" applyFill="1" applyBorder="1">
      <alignment/>
      <protection/>
    </xf>
    <xf numFmtId="166" fontId="14" fillId="3" borderId="36" xfId="19" applyNumberFormat="1" applyFont="1" applyFill="1" applyBorder="1">
      <alignment/>
      <protection/>
    </xf>
    <xf numFmtId="165" fontId="14" fillId="3" borderId="35" xfId="19" applyNumberFormat="1" applyFont="1" applyFill="1" applyBorder="1">
      <alignment/>
      <protection/>
    </xf>
    <xf numFmtId="166" fontId="14" fillId="3" borderId="37" xfId="19" applyNumberFormat="1" applyFont="1" applyFill="1" applyBorder="1">
      <alignment/>
      <protection/>
    </xf>
    <xf numFmtId="166" fontId="14" fillId="3" borderId="38" xfId="19" applyNumberFormat="1" applyFont="1" applyFill="1" applyBorder="1">
      <alignment/>
      <protection/>
    </xf>
    <xf numFmtId="0" fontId="10" fillId="0" borderId="0" xfId="19" applyFont="1" applyBorder="1" applyAlignment="1">
      <alignment wrapText="1"/>
      <protection/>
    </xf>
    <xf numFmtId="165" fontId="38" fillId="0" borderId="0" xfId="19" applyNumberFormat="1" applyFont="1" applyBorder="1">
      <alignment/>
      <protection/>
    </xf>
    <xf numFmtId="0" fontId="38" fillId="0" borderId="0" xfId="19" applyFont="1" applyBorder="1">
      <alignment/>
      <protection/>
    </xf>
    <xf numFmtId="166" fontId="38" fillId="0" borderId="0" xfId="19" applyNumberFormat="1" applyFont="1" applyFill="1" applyBorder="1">
      <alignment/>
      <protection/>
    </xf>
    <xf numFmtId="0" fontId="14" fillId="0" borderId="0" xfId="19" applyFont="1">
      <alignment/>
      <protection/>
    </xf>
    <xf numFmtId="165" fontId="38" fillId="0" borderId="15" xfId="19" applyNumberFormat="1" applyFont="1" applyBorder="1" applyProtection="1">
      <alignment/>
      <protection locked="0"/>
    </xf>
    <xf numFmtId="165" fontId="38" fillId="0" borderId="17" xfId="19" applyNumberFormat="1" applyFont="1" applyBorder="1" applyProtection="1">
      <alignment/>
      <protection locked="0"/>
    </xf>
    <xf numFmtId="166" fontId="38" fillId="0" borderId="18" xfId="19" applyNumberFormat="1" applyFont="1" applyBorder="1" applyProtection="1">
      <alignment/>
      <protection locked="0"/>
    </xf>
    <xf numFmtId="166" fontId="38" fillId="0" borderId="19" xfId="19" applyNumberFormat="1" applyFont="1" applyBorder="1" applyProtection="1">
      <alignment/>
      <protection locked="0"/>
    </xf>
    <xf numFmtId="165" fontId="38" fillId="0" borderId="18" xfId="19" applyNumberFormat="1" applyFont="1" applyBorder="1" applyProtection="1">
      <alignment/>
      <protection locked="0"/>
    </xf>
    <xf numFmtId="166" fontId="38" fillId="0" borderId="2" xfId="19" applyNumberFormat="1" applyFont="1" applyFill="1" applyBorder="1" applyProtection="1">
      <alignment/>
      <protection locked="0"/>
    </xf>
    <xf numFmtId="166" fontId="38" fillId="0" borderId="20" xfId="19" applyNumberFormat="1" applyFont="1" applyFill="1" applyBorder="1" applyProtection="1">
      <alignment/>
      <protection locked="0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4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textRotation="177"/>
    </xf>
    <xf numFmtId="0" fontId="0" fillId="0" borderId="2" xfId="0" applyFont="1" applyBorder="1" applyAlignment="1">
      <alignment wrapText="1"/>
    </xf>
    <xf numFmtId="200" fontId="0" fillId="0" borderId="2" xfId="0" applyNumberFormat="1" applyFont="1" applyBorder="1" applyAlignment="1">
      <alignment/>
    </xf>
    <xf numFmtId="205" fontId="38" fillId="0" borderId="18" xfId="19" applyNumberFormat="1" applyFont="1" applyBorder="1" applyProtection="1">
      <alignment/>
      <protection locked="0"/>
    </xf>
    <xf numFmtId="165" fontId="0" fillId="3" borderId="3" xfId="0" applyNumberFormat="1" applyFont="1" applyFill="1" applyBorder="1" applyAlignment="1" applyProtection="1">
      <alignment horizontal="right"/>
      <protection locked="0"/>
    </xf>
    <xf numFmtId="165" fontId="2" fillId="3" borderId="3" xfId="0" applyNumberFormat="1" applyFont="1" applyFill="1" applyBorder="1" applyAlignment="1" applyProtection="1">
      <alignment horizontal="right"/>
      <protection locked="0"/>
    </xf>
    <xf numFmtId="165" fontId="0" fillId="3" borderId="2" xfId="0" applyNumberFormat="1" applyFont="1" applyFill="1" applyBorder="1" applyAlignment="1" applyProtection="1">
      <alignment horizontal="right"/>
      <protection locked="0"/>
    </xf>
    <xf numFmtId="165" fontId="0" fillId="3" borderId="2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 locked="0"/>
    </xf>
    <xf numFmtId="165" fontId="0" fillId="3" borderId="4" xfId="0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4" fillId="0" borderId="40" xfId="19" applyNumberFormat="1" applyFont="1" applyBorder="1" applyAlignment="1">
      <alignment horizontal="center"/>
      <protection/>
    </xf>
    <xf numFmtId="49" fontId="14" fillId="0" borderId="3" xfId="19" applyNumberFormat="1" applyFont="1" applyBorder="1" applyAlignment="1">
      <alignment horizontal="center"/>
      <protection/>
    </xf>
    <xf numFmtId="0" fontId="14" fillId="0" borderId="5" xfId="19" applyFont="1" applyBorder="1" applyAlignment="1">
      <alignment horizontal="center"/>
      <protection/>
    </xf>
    <xf numFmtId="0" fontId="14" fillId="0" borderId="8" xfId="19" applyFont="1" applyBorder="1" applyAlignment="1">
      <alignment horizontal="center"/>
      <protection/>
    </xf>
    <xf numFmtId="0" fontId="10" fillId="0" borderId="3" xfId="19" applyFont="1" applyBorder="1">
      <alignment/>
      <protection/>
    </xf>
    <xf numFmtId="166" fontId="38" fillId="0" borderId="3" xfId="19" applyNumberFormat="1" applyFont="1" applyBorder="1" applyProtection="1">
      <alignment/>
      <protection locked="0"/>
    </xf>
    <xf numFmtId="205" fontId="38" fillId="0" borderId="20" xfId="19" applyNumberFormat="1" applyFont="1" applyFill="1" applyBorder="1" applyProtection="1">
      <alignment/>
      <protection locked="0"/>
    </xf>
    <xf numFmtId="205" fontId="38" fillId="0" borderId="17" xfId="19" applyNumberFormat="1" applyFont="1" applyFill="1" applyBorder="1" applyProtection="1">
      <alignment/>
      <protection locked="0"/>
    </xf>
    <xf numFmtId="166" fontId="14" fillId="3" borderId="41" xfId="19" applyNumberFormat="1" applyFont="1" applyFill="1" applyBorder="1">
      <alignment/>
      <protection/>
    </xf>
    <xf numFmtId="205" fontId="14" fillId="3" borderId="35" xfId="19" applyNumberFormat="1" applyFont="1" applyFill="1" applyBorder="1">
      <alignment/>
      <protection/>
    </xf>
    <xf numFmtId="205" fontId="14" fillId="3" borderId="38" xfId="19" applyNumberFormat="1" applyFont="1" applyFill="1" applyBorder="1">
      <alignment/>
      <protection/>
    </xf>
    <xf numFmtId="205" fontId="14" fillId="3" borderId="34" xfId="19" applyNumberFormat="1" applyFont="1" applyFill="1" applyBorder="1">
      <alignment/>
      <protection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4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36" fillId="0" borderId="2" xfId="0" applyFont="1" applyBorder="1" applyAlignment="1">
      <alignment/>
    </xf>
    <xf numFmtId="0" fontId="36" fillId="0" borderId="4" xfId="0" applyFont="1" applyBorder="1" applyAlignment="1">
      <alignment/>
    </xf>
    <xf numFmtId="49" fontId="14" fillId="0" borderId="14" xfId="19" applyNumberFormat="1" applyFont="1" applyBorder="1" applyAlignment="1">
      <alignment/>
      <protection/>
    </xf>
    <xf numFmtId="49" fontId="14" fillId="0" borderId="22" xfId="19" applyNumberFormat="1" applyFont="1" applyBorder="1" applyAlignment="1">
      <alignment horizontal="centerContinuous"/>
      <protection/>
    </xf>
    <xf numFmtId="0" fontId="0" fillId="0" borderId="25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49" fontId="14" fillId="0" borderId="22" xfId="19" applyNumberFormat="1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49" fontId="1" fillId="0" borderId="14" xfId="19" applyNumberFormat="1" applyFont="1" applyBorder="1">
      <alignment/>
      <protection/>
    </xf>
    <xf numFmtId="49" fontId="14" fillId="0" borderId="42" xfId="19" applyNumberFormat="1" applyFont="1" applyBorder="1" applyAlignment="1">
      <alignment horizontal="center"/>
      <protection/>
    </xf>
    <xf numFmtId="49" fontId="14" fillId="0" borderId="12" xfId="19" applyNumberFormat="1" applyFont="1" applyBorder="1" applyAlignment="1">
      <alignment horizontal="center"/>
      <protection/>
    </xf>
    <xf numFmtId="49" fontId="14" fillId="0" borderId="30" xfId="19" applyNumberFormat="1" applyFont="1" applyBorder="1" applyAlignment="1">
      <alignment horizontal="center"/>
      <protection/>
    </xf>
    <xf numFmtId="49" fontId="14" fillId="0" borderId="42" xfId="19" applyNumberFormat="1" applyFont="1" applyFill="1" applyBorder="1" applyAlignment="1">
      <alignment horizontal="center"/>
      <protection/>
    </xf>
    <xf numFmtId="49" fontId="14" fillId="0" borderId="0" xfId="19" applyNumberFormat="1" applyFont="1" applyFill="1" applyBorder="1" applyAlignment="1">
      <alignment horizontal="center"/>
      <protection/>
    </xf>
    <xf numFmtId="49" fontId="14" fillId="0" borderId="19" xfId="19" applyNumberFormat="1" applyFont="1" applyFill="1" applyBorder="1" applyAlignment="1">
      <alignment horizontal="center"/>
      <protection/>
    </xf>
    <xf numFmtId="0" fontId="14" fillId="0" borderId="14" xfId="19" applyFont="1" applyBorder="1">
      <alignment/>
      <protection/>
    </xf>
    <xf numFmtId="0" fontId="14" fillId="0" borderId="18" xfId="19" applyFont="1" applyBorder="1" applyAlignment="1">
      <alignment horizontal="center"/>
      <protection/>
    </xf>
    <xf numFmtId="0" fontId="14" fillId="0" borderId="19" xfId="19" applyFont="1" applyBorder="1" applyAlignment="1">
      <alignment horizontal="center"/>
      <protection/>
    </xf>
    <xf numFmtId="166" fontId="14" fillId="0" borderId="18" xfId="19" applyNumberFormat="1" applyFont="1" applyFill="1" applyBorder="1" applyAlignment="1">
      <alignment horizontal="center"/>
      <protection/>
    </xf>
    <xf numFmtId="0" fontId="10" fillId="0" borderId="32" xfId="19" applyFont="1" applyBorder="1" applyAlignment="1">
      <alignment horizontal="center"/>
      <protection/>
    </xf>
    <xf numFmtId="0" fontId="10" fillId="0" borderId="35" xfId="19" applyFont="1" applyBorder="1" applyAlignment="1">
      <alignment horizontal="center"/>
      <protection/>
    </xf>
    <xf numFmtId="0" fontId="10" fillId="0" borderId="36" xfId="19" applyFont="1" applyBorder="1" applyAlignment="1">
      <alignment horizontal="center"/>
      <protection/>
    </xf>
    <xf numFmtId="1" fontId="10" fillId="0" borderId="35" xfId="19" applyNumberFormat="1" applyFont="1" applyFill="1" applyBorder="1" applyAlignment="1">
      <alignment horizontal="center"/>
      <protection/>
    </xf>
    <xf numFmtId="1" fontId="10" fillId="0" borderId="36" xfId="19" applyNumberFormat="1" applyFont="1" applyBorder="1" applyAlignment="1">
      <alignment horizontal="center"/>
      <protection/>
    </xf>
    <xf numFmtId="1" fontId="10" fillId="0" borderId="35" xfId="19" applyNumberFormat="1" applyFont="1" applyBorder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10" fillId="0" borderId="14" xfId="19" applyFont="1" applyBorder="1" applyAlignment="1">
      <alignment horizontal="center"/>
      <protection/>
    </xf>
    <xf numFmtId="0" fontId="10" fillId="0" borderId="40" xfId="19" applyFont="1" applyBorder="1" applyAlignment="1">
      <alignment horizontal="center"/>
      <protection/>
    </xf>
    <xf numFmtId="0" fontId="10" fillId="0" borderId="19" xfId="19" applyFont="1" applyBorder="1" applyAlignment="1">
      <alignment horizontal="center"/>
      <protection/>
    </xf>
    <xf numFmtId="0" fontId="10" fillId="0" borderId="18" xfId="19" applyFont="1" applyBorder="1" applyAlignment="1">
      <alignment horizontal="center"/>
      <protection/>
    </xf>
    <xf numFmtId="1" fontId="10" fillId="0" borderId="40" xfId="19" applyNumberFormat="1" applyFont="1" applyFill="1" applyBorder="1" applyAlignment="1">
      <alignment horizontal="center"/>
      <protection/>
    </xf>
    <xf numFmtId="1" fontId="10" fillId="0" borderId="0" xfId="19" applyNumberFormat="1" applyFont="1" applyBorder="1" applyAlignment="1">
      <alignment horizontal="center"/>
      <protection/>
    </xf>
    <xf numFmtId="1" fontId="10" fillId="0" borderId="18" xfId="19" applyNumberFormat="1" applyFont="1" applyFill="1" applyBorder="1" applyAlignment="1">
      <alignment horizontal="center"/>
      <protection/>
    </xf>
    <xf numFmtId="1" fontId="10" fillId="0" borderId="18" xfId="19" applyNumberFormat="1" applyFont="1" applyBorder="1" applyAlignment="1">
      <alignment horizontal="center"/>
      <protection/>
    </xf>
    <xf numFmtId="1" fontId="10" fillId="0" borderId="19" xfId="19" applyNumberFormat="1" applyFont="1" applyBorder="1" applyAlignment="1">
      <alignment horizontal="center"/>
      <protection/>
    </xf>
    <xf numFmtId="165" fontId="38" fillId="0" borderId="18" xfId="19" applyNumberFormat="1" applyFont="1" applyBorder="1">
      <alignment/>
      <protection/>
    </xf>
    <xf numFmtId="165" fontId="38" fillId="0" borderId="3" xfId="19" applyNumberFormat="1" applyFont="1" applyBorder="1">
      <alignment/>
      <protection/>
    </xf>
    <xf numFmtId="165" fontId="38" fillId="0" borderId="3" xfId="19" applyNumberFormat="1" applyFont="1" applyFill="1" applyBorder="1">
      <alignment/>
      <protection/>
    </xf>
    <xf numFmtId="165" fontId="38" fillId="2" borderId="18" xfId="19" applyNumberFormat="1" applyFont="1" applyFill="1" applyBorder="1">
      <alignment/>
      <protection/>
    </xf>
    <xf numFmtId="165" fontId="38" fillId="2" borderId="20" xfId="19" applyNumberFormat="1" applyFont="1" applyFill="1" applyBorder="1">
      <alignment/>
      <protection/>
    </xf>
    <xf numFmtId="205" fontId="38" fillId="0" borderId="18" xfId="19" applyNumberFormat="1" applyFont="1" applyBorder="1">
      <alignment/>
      <protection/>
    </xf>
    <xf numFmtId="205" fontId="38" fillId="0" borderId="19" xfId="19" applyNumberFormat="1" applyFont="1" applyBorder="1">
      <alignment/>
      <protection/>
    </xf>
    <xf numFmtId="0" fontId="40" fillId="0" borderId="14" xfId="19" applyFont="1" applyBorder="1">
      <alignment/>
      <protection/>
    </xf>
    <xf numFmtId="165" fontId="38" fillId="0" borderId="19" xfId="19" applyNumberFormat="1" applyFont="1" applyBorder="1">
      <alignment/>
      <protection/>
    </xf>
    <xf numFmtId="165" fontId="38" fillId="0" borderId="17" xfId="19" applyNumberFormat="1" applyFont="1" applyBorder="1">
      <alignment/>
      <protection/>
    </xf>
    <xf numFmtId="0" fontId="41" fillId="0" borderId="14" xfId="19" applyFont="1" applyBorder="1" applyAlignment="1">
      <alignment wrapText="1"/>
      <protection/>
    </xf>
    <xf numFmtId="165" fontId="38" fillId="0" borderId="18" xfId="19" applyNumberFormat="1" applyFont="1" applyFill="1" applyBorder="1">
      <alignment/>
      <protection/>
    </xf>
    <xf numFmtId="165" fontId="38" fillId="0" borderId="20" xfId="19" applyNumberFormat="1" applyFont="1" applyFill="1" applyBorder="1">
      <alignment/>
      <protection/>
    </xf>
    <xf numFmtId="205" fontId="38" fillId="0" borderId="18" xfId="19" applyNumberFormat="1" applyFont="1" applyFill="1" applyBorder="1">
      <alignment/>
      <protection/>
    </xf>
    <xf numFmtId="205" fontId="38" fillId="0" borderId="19" xfId="19" applyNumberFormat="1" applyFont="1" applyFill="1" applyBorder="1">
      <alignment/>
      <protection/>
    </xf>
    <xf numFmtId="165" fontId="38" fillId="0" borderId="18" xfId="19" applyNumberFormat="1" applyFont="1" applyFill="1" applyBorder="1" applyProtection="1">
      <alignment/>
      <protection locked="0"/>
    </xf>
    <xf numFmtId="165" fontId="38" fillId="0" borderId="20" xfId="19" applyNumberFormat="1" applyFont="1" applyFill="1" applyBorder="1" applyProtection="1">
      <alignment/>
      <protection locked="0"/>
    </xf>
    <xf numFmtId="165" fontId="38" fillId="0" borderId="35" xfId="19" applyNumberFormat="1" applyFont="1" applyBorder="1">
      <alignment/>
      <protection/>
    </xf>
    <xf numFmtId="0" fontId="42" fillId="3" borderId="13" xfId="19" applyFont="1" applyFill="1" applyBorder="1">
      <alignment/>
      <protection/>
    </xf>
    <xf numFmtId="165" fontId="43" fillId="3" borderId="40" xfId="19" applyNumberFormat="1" applyFont="1" applyFill="1" applyBorder="1">
      <alignment/>
      <protection/>
    </xf>
    <xf numFmtId="165" fontId="43" fillId="3" borderId="43" xfId="19" applyNumberFormat="1" applyFont="1" applyFill="1" applyBorder="1">
      <alignment/>
      <protection/>
    </xf>
    <xf numFmtId="165" fontId="43" fillId="3" borderId="16" xfId="19" applyNumberFormat="1" applyFont="1" applyFill="1" applyBorder="1">
      <alignment/>
      <protection/>
    </xf>
    <xf numFmtId="166" fontId="44" fillId="0" borderId="40" xfId="19" applyNumberFormat="1" applyFont="1" applyFill="1" applyBorder="1">
      <alignment/>
      <protection/>
    </xf>
    <xf numFmtId="166" fontId="44" fillId="0" borderId="44" xfId="19" applyNumberFormat="1" applyFont="1" applyFill="1" applyBorder="1">
      <alignment/>
      <protection/>
    </xf>
    <xf numFmtId="0" fontId="10" fillId="3" borderId="32" xfId="19" applyFont="1" applyFill="1" applyBorder="1">
      <alignment/>
      <protection/>
    </xf>
    <xf numFmtId="165" fontId="45" fillId="3" borderId="35" xfId="19" applyNumberFormat="1" applyFont="1" applyFill="1" applyBorder="1">
      <alignment/>
      <protection/>
    </xf>
    <xf numFmtId="165" fontId="45" fillId="3" borderId="36" xfId="19" applyNumberFormat="1" applyFont="1" applyFill="1" applyBorder="1">
      <alignment/>
      <protection/>
    </xf>
    <xf numFmtId="165" fontId="45" fillId="0" borderId="35" xfId="19" applyNumberFormat="1" applyFont="1" applyFill="1" applyBorder="1">
      <alignment/>
      <protection/>
    </xf>
    <xf numFmtId="165" fontId="45" fillId="0" borderId="36" xfId="19" applyNumberFormat="1" applyFont="1" applyFill="1" applyBorder="1">
      <alignment/>
      <protection/>
    </xf>
    <xf numFmtId="0" fontId="45" fillId="0" borderId="35" xfId="19" applyFont="1" applyFill="1" applyBorder="1">
      <alignment/>
      <protection/>
    </xf>
    <xf numFmtId="0" fontId="45" fillId="0" borderId="36" xfId="19" applyFont="1" applyFill="1" applyBorder="1">
      <alignment/>
      <protection/>
    </xf>
    <xf numFmtId="0" fontId="37" fillId="3" borderId="0" xfId="19" applyFont="1" applyFill="1" applyBorder="1">
      <alignment/>
      <protection/>
    </xf>
    <xf numFmtId="166" fontId="14" fillId="3" borderId="0" xfId="19" applyNumberFormat="1" applyFont="1" applyFill="1" applyBorder="1">
      <alignment/>
      <protection/>
    </xf>
    <xf numFmtId="165" fontId="14" fillId="3" borderId="0" xfId="19" applyNumberFormat="1" applyFont="1" applyFill="1" applyBorder="1">
      <alignment/>
      <protection/>
    </xf>
    <xf numFmtId="0" fontId="10" fillId="0" borderId="0" xfId="19" applyFont="1" applyBorder="1" applyAlignment="1">
      <alignment/>
      <protection/>
    </xf>
    <xf numFmtId="49" fontId="14" fillId="0" borderId="45" xfId="19" applyNumberFormat="1" applyFont="1" applyBorder="1" applyAlignment="1">
      <alignment horizontal="center"/>
      <protection/>
    </xf>
    <xf numFmtId="49" fontId="14" fillId="0" borderId="44" xfId="19" applyNumberFormat="1" applyFont="1" applyBorder="1" applyAlignment="1">
      <alignment horizontal="center"/>
      <protection/>
    </xf>
    <xf numFmtId="0" fontId="2" fillId="0" borderId="0" xfId="19" applyFont="1">
      <alignment/>
      <protection/>
    </xf>
    <xf numFmtId="165" fontId="2" fillId="0" borderId="0" xfId="19" applyNumberFormat="1" applyFont="1">
      <alignment/>
      <protection/>
    </xf>
    <xf numFmtId="0" fontId="36" fillId="0" borderId="0" xfId="19" applyFont="1">
      <alignment/>
      <protection/>
    </xf>
    <xf numFmtId="166" fontId="2" fillId="0" borderId="0" xfId="19" applyNumberFormat="1" applyFont="1">
      <alignment/>
      <protection/>
    </xf>
    <xf numFmtId="0" fontId="10" fillId="0" borderId="46" xfId="19" applyFont="1" applyBorder="1">
      <alignment/>
      <protection/>
    </xf>
    <xf numFmtId="0" fontId="36" fillId="0" borderId="47" xfId="19" applyFont="1" applyBorder="1">
      <alignment/>
      <protection/>
    </xf>
    <xf numFmtId="0" fontId="36" fillId="0" borderId="48" xfId="19" applyFont="1" applyBorder="1">
      <alignment/>
      <protection/>
    </xf>
    <xf numFmtId="0" fontId="10" fillId="0" borderId="49" xfId="19" applyFont="1" applyBorder="1">
      <alignment/>
      <protection/>
    </xf>
    <xf numFmtId="0" fontId="14" fillId="0" borderId="46" xfId="19" applyFont="1" applyBorder="1" applyAlignment="1">
      <alignment horizontal="centerContinuous"/>
      <protection/>
    </xf>
    <xf numFmtId="0" fontId="46" fillId="0" borderId="48" xfId="19" applyFont="1" applyBorder="1" applyAlignment="1">
      <alignment horizontal="center"/>
      <protection/>
    </xf>
    <xf numFmtId="0" fontId="10" fillId="0" borderId="49" xfId="19" applyFont="1" applyBorder="1" applyAlignment="1">
      <alignment horizontal="centerContinuous"/>
      <protection/>
    </xf>
    <xf numFmtId="0" fontId="14" fillId="0" borderId="46" xfId="19" applyFont="1" applyBorder="1" applyAlignment="1">
      <alignment horizontal="center"/>
      <protection/>
    </xf>
    <xf numFmtId="0" fontId="14" fillId="0" borderId="48" xfId="19" applyFont="1" applyBorder="1" applyAlignment="1">
      <alignment horizontal="center"/>
      <protection/>
    </xf>
    <xf numFmtId="166" fontId="46" fillId="0" borderId="48" xfId="19" applyNumberFormat="1" applyFont="1" applyBorder="1">
      <alignment/>
      <protection/>
    </xf>
    <xf numFmtId="0" fontId="10" fillId="0" borderId="47" xfId="19" applyFont="1" applyBorder="1">
      <alignment/>
      <protection/>
    </xf>
    <xf numFmtId="49" fontId="46" fillId="0" borderId="46" xfId="19" applyNumberFormat="1" applyFont="1" applyBorder="1" applyAlignment="1">
      <alignment horizontal="center"/>
      <protection/>
    </xf>
    <xf numFmtId="49" fontId="46" fillId="0" borderId="48" xfId="19" applyNumberFormat="1" applyFont="1" applyBorder="1" applyAlignment="1">
      <alignment horizontal="center"/>
      <protection/>
    </xf>
    <xf numFmtId="49" fontId="46" fillId="0" borderId="49" xfId="19" applyNumberFormat="1" applyFont="1" applyBorder="1" applyAlignment="1">
      <alignment horizontal="center"/>
      <protection/>
    </xf>
    <xf numFmtId="49" fontId="46" fillId="0" borderId="3" xfId="19" applyNumberFormat="1" applyFont="1" applyBorder="1" applyAlignment="1">
      <alignment horizontal="center"/>
      <protection/>
    </xf>
    <xf numFmtId="49" fontId="46" fillId="0" borderId="50" xfId="19" applyNumberFormat="1" applyFont="1" applyBorder="1" applyAlignment="1">
      <alignment horizontal="center"/>
      <protection/>
    </xf>
    <xf numFmtId="49" fontId="46" fillId="0" borderId="3" xfId="19" applyNumberFormat="1" applyFont="1" applyFill="1" applyBorder="1" applyAlignment="1">
      <alignment horizontal="center"/>
      <protection/>
    </xf>
    <xf numFmtId="0" fontId="46" fillId="0" borderId="3" xfId="19" applyFont="1" applyBorder="1" applyAlignment="1">
      <alignment horizontal="center"/>
      <protection/>
    </xf>
    <xf numFmtId="49" fontId="46" fillId="0" borderId="2" xfId="19" applyNumberFormat="1" applyFont="1" applyBorder="1" applyAlignment="1">
      <alignment horizontal="center"/>
      <protection/>
    </xf>
    <xf numFmtId="0" fontId="46" fillId="0" borderId="2" xfId="19" applyFont="1" applyBorder="1" applyAlignment="1">
      <alignment horizontal="center"/>
      <protection/>
    </xf>
    <xf numFmtId="0" fontId="14" fillId="0" borderId="0" xfId="19" applyFont="1" applyBorder="1" applyAlignment="1">
      <alignment horizontal="center"/>
      <protection/>
    </xf>
    <xf numFmtId="166" fontId="46" fillId="0" borderId="2" xfId="19" applyNumberFormat="1" applyFont="1" applyFill="1" applyBorder="1" applyAlignment="1">
      <alignment horizontal="center"/>
      <protection/>
    </xf>
    <xf numFmtId="0" fontId="46" fillId="0" borderId="2" xfId="19" applyNumberFormat="1" applyFont="1" applyBorder="1" applyAlignment="1">
      <alignment horizontal="center"/>
      <protection/>
    </xf>
    <xf numFmtId="0" fontId="10" fillId="0" borderId="21" xfId="19" applyFont="1" applyBorder="1">
      <alignment/>
      <protection/>
    </xf>
    <xf numFmtId="0" fontId="46" fillId="0" borderId="4" xfId="19" applyFont="1" applyBorder="1" applyAlignment="1">
      <alignment horizontal="center"/>
      <protection/>
    </xf>
    <xf numFmtId="166" fontId="46" fillId="0" borderId="4" xfId="19" applyNumberFormat="1" applyFont="1" applyFill="1" applyBorder="1" applyAlignment="1">
      <alignment horizontal="center"/>
      <protection/>
    </xf>
    <xf numFmtId="0" fontId="36" fillId="0" borderId="30" xfId="19" applyFont="1" applyBorder="1">
      <alignment/>
      <protection/>
    </xf>
    <xf numFmtId="0" fontId="36" fillId="0" borderId="1" xfId="19" applyFont="1" applyBorder="1">
      <alignment/>
      <protection/>
    </xf>
    <xf numFmtId="0" fontId="36" fillId="0" borderId="1" xfId="19" applyFont="1" applyFill="1" applyBorder="1">
      <alignment/>
      <protection/>
    </xf>
    <xf numFmtId="0" fontId="36" fillId="0" borderId="29" xfId="19" applyFont="1" applyFill="1" applyBorder="1">
      <alignment/>
      <protection/>
    </xf>
    <xf numFmtId="166" fontId="36" fillId="0" borderId="2" xfId="19" applyNumberFormat="1" applyFont="1" applyBorder="1">
      <alignment/>
      <protection/>
    </xf>
    <xf numFmtId="0" fontId="36" fillId="0" borderId="2" xfId="19" applyFont="1" applyBorder="1">
      <alignment/>
      <protection/>
    </xf>
    <xf numFmtId="166" fontId="36" fillId="0" borderId="1" xfId="19" applyNumberFormat="1" applyFont="1" applyFill="1" applyBorder="1">
      <alignment/>
      <protection/>
    </xf>
    <xf numFmtId="0" fontId="10" fillId="0" borderId="29" xfId="19" applyFont="1" applyFill="1" applyBorder="1">
      <alignment/>
      <protection/>
    </xf>
    <xf numFmtId="0" fontId="36" fillId="0" borderId="2" xfId="19" applyFont="1" applyFill="1" applyBorder="1">
      <alignment/>
      <protection/>
    </xf>
    <xf numFmtId="0" fontId="10" fillId="0" borderId="17" xfId="19" applyFont="1" applyFill="1" applyBorder="1">
      <alignment/>
      <protection/>
    </xf>
    <xf numFmtId="166" fontId="36" fillId="0" borderId="2" xfId="19" applyNumberFormat="1" applyFont="1" applyFill="1" applyBorder="1">
      <alignment/>
      <protection/>
    </xf>
    <xf numFmtId="0" fontId="36" fillId="0" borderId="0" xfId="19" applyFont="1" applyBorder="1">
      <alignment/>
      <protection/>
    </xf>
    <xf numFmtId="0" fontId="36" fillId="0" borderId="14" xfId="19" applyFont="1" applyBorder="1" applyAlignment="1">
      <alignment wrapText="1"/>
      <protection/>
    </xf>
    <xf numFmtId="165" fontId="47" fillId="0" borderId="3" xfId="19" applyNumberFormat="1" applyFont="1" applyBorder="1" applyProtection="1">
      <alignment/>
      <protection locked="0"/>
    </xf>
    <xf numFmtId="166" fontId="47" fillId="0" borderId="0" xfId="19" applyNumberFormat="1" applyFont="1" applyBorder="1" applyProtection="1">
      <alignment/>
      <protection locked="0"/>
    </xf>
    <xf numFmtId="165" fontId="47" fillId="0" borderId="2" xfId="19" applyNumberFormat="1" applyFont="1" applyBorder="1" applyProtection="1">
      <alignment/>
      <protection locked="0"/>
    </xf>
    <xf numFmtId="165" fontId="36" fillId="3" borderId="2" xfId="19" applyNumberFormat="1" applyFont="1" applyFill="1" applyBorder="1">
      <alignment/>
      <protection/>
    </xf>
    <xf numFmtId="165" fontId="10" fillId="3" borderId="17" xfId="19" applyNumberFormat="1" applyFont="1" applyFill="1" applyBorder="1">
      <alignment/>
      <protection/>
    </xf>
    <xf numFmtId="166" fontId="38" fillId="0" borderId="15" xfId="19" applyNumberFormat="1" applyFont="1" applyBorder="1" applyProtection="1">
      <alignment/>
      <protection locked="0"/>
    </xf>
    <xf numFmtId="166" fontId="47" fillId="0" borderId="2" xfId="19" applyNumberFormat="1" applyFont="1" applyBorder="1" applyProtection="1">
      <alignment/>
      <protection locked="0"/>
    </xf>
    <xf numFmtId="166" fontId="10" fillId="0" borderId="19" xfId="19" applyNumberFormat="1" applyFont="1" applyBorder="1">
      <alignment/>
      <protection/>
    </xf>
    <xf numFmtId="166" fontId="10" fillId="0" borderId="0" xfId="19" applyNumberFormat="1" applyFont="1" applyBorder="1">
      <alignment/>
      <protection/>
    </xf>
    <xf numFmtId="166" fontId="47" fillId="0" borderId="2" xfId="19" applyNumberFormat="1" applyFont="1" applyFill="1" applyBorder="1" applyProtection="1">
      <alignment/>
      <protection locked="0"/>
    </xf>
    <xf numFmtId="0" fontId="14" fillId="3" borderId="14" xfId="19" applyFont="1" applyFill="1" applyBorder="1">
      <alignment/>
      <protection/>
    </xf>
    <xf numFmtId="165" fontId="14" fillId="3" borderId="18" xfId="19" applyNumberFormat="1" applyFont="1" applyFill="1" applyBorder="1">
      <alignment/>
      <protection/>
    </xf>
    <xf numFmtId="165" fontId="46" fillId="3" borderId="2" xfId="19" applyNumberFormat="1" applyFont="1" applyFill="1" applyBorder="1">
      <alignment/>
      <protection/>
    </xf>
    <xf numFmtId="166" fontId="46" fillId="3" borderId="2" xfId="19" applyNumberFormat="1" applyFont="1" applyFill="1" applyBorder="1">
      <alignment/>
      <protection/>
    </xf>
    <xf numFmtId="165" fontId="14" fillId="3" borderId="17" xfId="19" applyNumberFormat="1" applyFont="1" applyFill="1" applyBorder="1">
      <alignment/>
      <protection/>
    </xf>
    <xf numFmtId="166" fontId="14" fillId="3" borderId="15" xfId="19" applyNumberFormat="1" applyFont="1" applyFill="1" applyBorder="1">
      <alignment/>
      <protection/>
    </xf>
    <xf numFmtId="166" fontId="14" fillId="3" borderId="19" xfId="19" applyNumberFormat="1" applyFont="1" applyFill="1" applyBorder="1">
      <alignment/>
      <protection/>
    </xf>
    <xf numFmtId="0" fontId="36" fillId="0" borderId="14" xfId="19" applyFont="1" applyBorder="1">
      <alignment/>
      <protection/>
    </xf>
    <xf numFmtId="0" fontId="10" fillId="0" borderId="14" xfId="19" applyFont="1" applyBorder="1" applyAlignment="1">
      <alignment wrapText="1"/>
      <protection/>
    </xf>
    <xf numFmtId="165" fontId="10" fillId="0" borderId="18" xfId="19" applyNumberFormat="1" applyFont="1" applyBorder="1">
      <alignment/>
      <protection/>
    </xf>
    <xf numFmtId="165" fontId="36" fillId="0" borderId="2" xfId="19" applyNumberFormat="1" applyFont="1" applyBorder="1">
      <alignment/>
      <protection/>
    </xf>
    <xf numFmtId="165" fontId="36" fillId="0" borderId="2" xfId="19" applyNumberFormat="1" applyFont="1" applyFill="1" applyBorder="1">
      <alignment/>
      <protection/>
    </xf>
    <xf numFmtId="165" fontId="10" fillId="0" borderId="17" xfId="19" applyNumberFormat="1" applyFont="1" applyFill="1" applyBorder="1">
      <alignment/>
      <protection/>
    </xf>
    <xf numFmtId="0" fontId="14" fillId="0" borderId="14" xfId="19" applyFont="1" applyBorder="1" applyAlignment="1">
      <alignment wrapText="1"/>
      <protection/>
    </xf>
    <xf numFmtId="0" fontId="14" fillId="3" borderId="32" xfId="19" applyFont="1" applyFill="1" applyBorder="1">
      <alignment/>
      <protection/>
    </xf>
    <xf numFmtId="165" fontId="46" fillId="3" borderId="37" xfId="19" applyNumberFormat="1" applyFont="1" applyFill="1" applyBorder="1">
      <alignment/>
      <protection/>
    </xf>
    <xf numFmtId="166" fontId="46" fillId="3" borderId="37" xfId="19" applyNumberFormat="1" applyFont="1" applyFill="1" applyBorder="1">
      <alignment/>
      <protection/>
    </xf>
    <xf numFmtId="166" fontId="14" fillId="3" borderId="33" xfId="19" applyNumberFormat="1" applyFont="1" applyFill="1" applyBorder="1">
      <alignment/>
      <protection/>
    </xf>
    <xf numFmtId="166" fontId="14" fillId="3" borderId="6" xfId="19" applyNumberFormat="1" applyFont="1" applyFill="1" applyBorder="1">
      <alignment/>
      <protection/>
    </xf>
    <xf numFmtId="0" fontId="10" fillId="0" borderId="6" xfId="19" applyFont="1" applyBorder="1">
      <alignment/>
      <protection/>
    </xf>
    <xf numFmtId="0" fontId="14" fillId="3" borderId="0" xfId="19" applyFont="1" applyFill="1" applyBorder="1">
      <alignment/>
      <protection/>
    </xf>
    <xf numFmtId="165" fontId="46" fillId="3" borderId="0" xfId="19" applyNumberFormat="1" applyFont="1" applyFill="1" applyBorder="1">
      <alignment/>
      <protection/>
    </xf>
    <xf numFmtId="166" fontId="46" fillId="3" borderId="0" xfId="19" applyNumberFormat="1" applyFont="1" applyFill="1" applyBorder="1">
      <alignment/>
      <protection/>
    </xf>
    <xf numFmtId="0" fontId="10" fillId="3" borderId="0" xfId="19" applyFont="1" applyFill="1" applyBorder="1">
      <alignment/>
      <protection/>
    </xf>
    <xf numFmtId="165" fontId="10" fillId="3" borderId="0" xfId="19" applyNumberFormat="1" applyFont="1" applyFill="1" applyBorder="1">
      <alignment/>
      <protection/>
    </xf>
    <xf numFmtId="165" fontId="36" fillId="3" borderId="0" xfId="19" applyNumberFormat="1" applyFont="1" applyFill="1" applyBorder="1">
      <alignment/>
      <protection/>
    </xf>
    <xf numFmtId="166" fontId="36" fillId="3" borderId="0" xfId="19" applyNumberFormat="1" applyFont="1" applyFill="1" applyBorder="1">
      <alignment/>
      <protection/>
    </xf>
    <xf numFmtId="166" fontId="10" fillId="3" borderId="0" xfId="19" applyNumberFormat="1" applyFont="1" applyFill="1" applyBorder="1">
      <alignment/>
      <protection/>
    </xf>
    <xf numFmtId="49" fontId="14" fillId="0" borderId="46" xfId="19" applyNumberFormat="1" applyFont="1" applyBorder="1" applyAlignment="1">
      <alignment horizontal="center"/>
      <protection/>
    </xf>
    <xf numFmtId="49" fontId="14" fillId="0" borderId="49" xfId="19" applyNumberFormat="1" applyFont="1" applyBorder="1" applyAlignment="1">
      <alignment horizontal="center"/>
      <protection/>
    </xf>
    <xf numFmtId="0" fontId="0" fillId="0" borderId="49" xfId="0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14" fillId="0" borderId="48" xfId="19" applyNumberFormat="1" applyFont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4" fillId="0" borderId="46" xfId="19" applyNumberFormat="1" applyFont="1" applyBorder="1" applyAlignment="1">
      <alignment horizontal="center" wrapText="1"/>
      <protection/>
    </xf>
    <xf numFmtId="0" fontId="0" fillId="0" borderId="49" xfId="0" applyBorder="1" applyAlignment="1">
      <alignment horizontal="center" wrapText="1"/>
    </xf>
    <xf numFmtId="49" fontId="14" fillId="0" borderId="49" xfId="19" applyNumberFormat="1" applyFont="1" applyBorder="1" applyAlignment="1">
      <alignment horizontal="center" wrapText="1"/>
      <protection/>
    </xf>
    <xf numFmtId="0" fontId="1" fillId="0" borderId="46" xfId="0" applyFont="1" applyBorder="1" applyAlignment="1">
      <alignment horizontal="center"/>
    </xf>
    <xf numFmtId="49" fontId="14" fillId="0" borderId="45" xfId="19" applyNumberFormat="1" applyFont="1" applyBorder="1" applyAlignment="1">
      <alignment horizontal="center"/>
      <protection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49" fontId="14" fillId="0" borderId="44" xfId="19" applyNumberFormat="1" applyFont="1" applyBorder="1" applyAlignment="1">
      <alignment horizontal="center"/>
      <protection/>
    </xf>
  </cellXfs>
  <cellStyles count="13">
    <cellStyle name="Normal" xfId="0"/>
    <cellStyle name="Followed Hyperlink" xfId="15"/>
    <cellStyle name="Hyperlink" xfId="16"/>
    <cellStyle name="Normal_blank8" xfId="17"/>
    <cellStyle name="Normal_gruppbostäder" xfId="18"/>
    <cellStyle name="Normal_invmallgfn" xfId="19"/>
    <cellStyle name="Percent" xfId="20"/>
    <cellStyle name="Comma" xfId="21"/>
    <cellStyle name="Comma [0]" xfId="22"/>
    <cellStyle name="Tusental (0)_verkkost(blank1.2b)" xfId="23"/>
    <cellStyle name="Currency" xfId="24"/>
    <cellStyle name="Currency [0]" xfId="25"/>
    <cellStyle name="Valuta (0)_verkkost(blank1.2b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D50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40.57421875" style="0" customWidth="1"/>
    <col min="2" max="4" width="12.7109375" style="0" customWidth="1"/>
  </cols>
  <sheetData>
    <row r="1" ht="18.75">
      <c r="A1" s="61" t="s">
        <v>198</v>
      </c>
    </row>
    <row r="2" ht="12.75" customHeight="1">
      <c r="A2" s="61"/>
    </row>
    <row r="3" ht="15.75">
      <c r="A3" s="28" t="s">
        <v>106</v>
      </c>
    </row>
    <row r="4" spans="1:3" ht="15.75">
      <c r="A4" s="28"/>
      <c r="B4" s="1"/>
      <c r="C4" s="1"/>
    </row>
    <row r="5" spans="1:4" ht="19.5" customHeight="1">
      <c r="A5" s="18"/>
      <c r="B5" s="2" t="s">
        <v>0</v>
      </c>
      <c r="C5" s="2" t="s">
        <v>1</v>
      </c>
      <c r="D5" s="33" t="s">
        <v>2</v>
      </c>
    </row>
    <row r="6" spans="1:4" ht="12.75">
      <c r="A6" s="16" t="s">
        <v>90</v>
      </c>
      <c r="B6" s="3" t="s">
        <v>3</v>
      </c>
      <c r="C6" s="3" t="s">
        <v>42</v>
      </c>
      <c r="D6" s="34" t="s">
        <v>107</v>
      </c>
    </row>
    <row r="7" spans="1:4" ht="12.75">
      <c r="A7" s="16"/>
      <c r="B7" s="3">
        <v>2005</v>
      </c>
      <c r="C7" s="3" t="s">
        <v>4</v>
      </c>
      <c r="D7" s="35" t="s">
        <v>4</v>
      </c>
    </row>
    <row r="8" spans="1:4" ht="12.75">
      <c r="A8" s="16"/>
      <c r="B8" s="4"/>
      <c r="C8" s="4" t="s">
        <v>5</v>
      </c>
      <c r="D8" s="35" t="s">
        <v>108</v>
      </c>
    </row>
    <row r="9" spans="1:4" ht="12.75">
      <c r="A9" s="16"/>
      <c r="B9" s="4">
        <v>1</v>
      </c>
      <c r="C9" s="4">
        <v>2</v>
      </c>
      <c r="D9" s="35">
        <v>3</v>
      </c>
    </row>
    <row r="10" spans="1:4" ht="12.75">
      <c r="A10" s="19"/>
      <c r="B10" s="94"/>
      <c r="C10" s="94"/>
      <c r="D10" s="37" t="s">
        <v>109</v>
      </c>
    </row>
    <row r="11" spans="1:4" ht="12.75">
      <c r="A11" s="62"/>
      <c r="B11" s="63"/>
      <c r="C11" s="63"/>
      <c r="D11" s="63"/>
    </row>
    <row r="12" spans="1:4" ht="12.75">
      <c r="A12" s="9" t="s">
        <v>26</v>
      </c>
      <c r="B12" s="64">
        <f>B13+B14</f>
        <v>-1630.1000000000001</v>
      </c>
      <c r="C12" s="64">
        <f>C13+C14</f>
        <v>0</v>
      </c>
      <c r="D12" s="64">
        <f>D13+D14</f>
        <v>-1630.1000000000001</v>
      </c>
    </row>
    <row r="13" spans="1:4" ht="12.75">
      <c r="A13" s="10" t="s">
        <v>27</v>
      </c>
      <c r="B13" s="65">
        <v>-1672.2</v>
      </c>
      <c r="C13" s="65">
        <f>'verkkost(blank1.2b)'!C29</f>
        <v>-127.70000000000002</v>
      </c>
      <c r="D13" s="65">
        <f>B13+C13</f>
        <v>-1799.9</v>
      </c>
    </row>
    <row r="14" spans="1:4" ht="12.75">
      <c r="A14" s="10" t="s">
        <v>28</v>
      </c>
      <c r="B14" s="65">
        <v>42.1</v>
      </c>
      <c r="C14" s="65">
        <f>'verkint(blank1.2c)'!C29</f>
        <v>127.70000000000002</v>
      </c>
      <c r="D14" s="65">
        <f>B14+C14</f>
        <v>169.8</v>
      </c>
    </row>
    <row r="15" spans="1:4" ht="12.75">
      <c r="A15" s="10"/>
      <c r="B15" s="65"/>
      <c r="C15" s="65"/>
      <c r="D15" s="65"/>
    </row>
    <row r="16" spans="1:4" ht="12.75">
      <c r="A16" s="9" t="s">
        <v>95</v>
      </c>
      <c r="B16" s="64"/>
      <c r="C16" s="64"/>
      <c r="D16" s="64"/>
    </row>
    <row r="17" spans="1:4" ht="12.75">
      <c r="A17" s="9" t="s">
        <v>57</v>
      </c>
      <c r="B17" s="64">
        <f>B18+B19</f>
        <v>-107.8</v>
      </c>
      <c r="C17" s="64">
        <f>C18+C19</f>
        <v>0</v>
      </c>
      <c r="D17" s="64">
        <f>D18+D19</f>
        <v>-107.80000000000001</v>
      </c>
    </row>
    <row r="18" spans="1:4" ht="12.75">
      <c r="A18" s="10" t="s">
        <v>27</v>
      </c>
      <c r="B18" s="65">
        <v>-112.5</v>
      </c>
      <c r="C18" s="65">
        <f>'verkkost(blank1.2b)'!C35</f>
        <v>-7.9</v>
      </c>
      <c r="D18" s="65">
        <f>B18+C18</f>
        <v>-120.4</v>
      </c>
    </row>
    <row r="19" spans="1:4" ht="12.75">
      <c r="A19" s="10" t="s">
        <v>28</v>
      </c>
      <c r="B19" s="65">
        <v>4.7</v>
      </c>
      <c r="C19" s="65">
        <f>'verkint(blank1.2c)'!C35</f>
        <v>7.9</v>
      </c>
      <c r="D19" s="65">
        <f>B19+C19</f>
        <v>12.600000000000001</v>
      </c>
    </row>
    <row r="20" spans="1:4" ht="12.75">
      <c r="A20" s="10"/>
      <c r="B20" s="65"/>
      <c r="C20" s="65"/>
      <c r="D20" s="65"/>
    </row>
    <row r="21" spans="1:4" ht="12.75">
      <c r="A21" s="9" t="s">
        <v>29</v>
      </c>
      <c r="B21" s="64">
        <f>B12+B17</f>
        <v>-1737.9</v>
      </c>
      <c r="C21" s="64">
        <f>C12+C17</f>
        <v>0</v>
      </c>
      <c r="D21" s="64">
        <f>D12+D17</f>
        <v>-1737.9</v>
      </c>
    </row>
    <row r="22" spans="1:4" ht="12.75">
      <c r="A22" s="66"/>
      <c r="B22" s="67"/>
      <c r="C22" s="67"/>
      <c r="D22" s="67"/>
    </row>
    <row r="23" spans="1:3" ht="12.75">
      <c r="A23" s="77"/>
      <c r="B23" s="69"/>
      <c r="C23" s="69"/>
    </row>
    <row r="24" spans="1:3" ht="12.75">
      <c r="A24" s="68"/>
      <c r="B24" s="69"/>
      <c r="C24" s="69"/>
    </row>
    <row r="25" spans="1:3" ht="12.75">
      <c r="A25" s="7"/>
      <c r="B25" s="69"/>
      <c r="C25" s="69"/>
    </row>
    <row r="26" spans="1:3" ht="12.75">
      <c r="A26" s="70"/>
      <c r="B26" s="69"/>
      <c r="C26" s="69"/>
    </row>
    <row r="27" spans="1:3" ht="13.5" customHeight="1">
      <c r="A27" s="69"/>
      <c r="B27" s="69"/>
      <c r="C27" s="69"/>
    </row>
    <row r="28" spans="1:3" ht="13.5" customHeight="1">
      <c r="A28" s="69"/>
      <c r="B28" s="69"/>
      <c r="C28" s="69"/>
    </row>
    <row r="29" ht="19.5" customHeight="1"/>
    <row r="30" ht="13.5" customHeight="1"/>
    <row r="31" ht="13.5" customHeight="1"/>
    <row r="32" ht="13.5" customHeight="1"/>
    <row r="33" ht="13.5" customHeight="1"/>
    <row r="34" ht="13.5" customHeight="1"/>
    <row r="35" spans="1:3" ht="13.5" customHeight="1">
      <c r="A35" s="7"/>
      <c r="B35" s="7"/>
      <c r="C35" s="7"/>
    </row>
    <row r="36" spans="1:3" ht="13.5" customHeight="1">
      <c r="A36" s="7"/>
      <c r="B36" s="7"/>
      <c r="C36" s="7"/>
    </row>
    <row r="37" spans="1:3" ht="13.5" customHeight="1">
      <c r="A37" s="7"/>
      <c r="B37" s="7"/>
      <c r="C37" s="7"/>
    </row>
    <row r="38" spans="1:3" ht="13.5" customHeight="1">
      <c r="A38" s="7"/>
      <c r="B38" s="7"/>
      <c r="C38" s="7"/>
    </row>
    <row r="40" spans="1:3" ht="12.75">
      <c r="A40" s="15" t="s">
        <v>31</v>
      </c>
      <c r="B40" s="74"/>
      <c r="C40" s="74"/>
    </row>
    <row r="41" spans="2:3" ht="19.5" customHeight="1">
      <c r="B41" s="75"/>
      <c r="C41" s="75"/>
    </row>
    <row r="43" spans="1:3" ht="12.75">
      <c r="A43" s="71"/>
      <c r="B43" s="71"/>
      <c r="C43" s="71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  <row r="49" spans="1:3" ht="12.75">
      <c r="A49" s="7"/>
      <c r="B49" s="7"/>
      <c r="C49" s="7"/>
    </row>
    <row r="50" spans="1:3" ht="12.75">
      <c r="A50" s="7"/>
      <c r="B50" s="7"/>
      <c r="C50" s="7"/>
    </row>
  </sheetData>
  <printOptions/>
  <pageMargins left="1.1811023622047245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&amp;L&amp;8&amp;D  &amp;T &amp;C&amp;8&amp;A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87"/>
  <sheetViews>
    <sheetView showGridLines="0" workbookViewId="0" topLeftCell="A44">
      <selection activeCell="G3" sqref="G3"/>
    </sheetView>
  </sheetViews>
  <sheetFormatPr defaultColWidth="9.140625" defaultRowHeight="12.75"/>
  <cols>
    <col min="1" max="1" width="34.28125" style="0" customWidth="1"/>
    <col min="10" max="10" width="9.7109375" style="0" customWidth="1"/>
    <col min="11" max="11" width="9.8515625" style="0" customWidth="1"/>
  </cols>
  <sheetData>
    <row r="1" spans="1:14" ht="18.75">
      <c r="A1" s="133" t="s">
        <v>198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8.75">
      <c r="A2" s="20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28" t="s">
        <v>106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5.75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5.75">
      <c r="A5" s="138" t="s">
        <v>133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2.75">
      <c r="A6" s="139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>
      <c r="A8" s="140"/>
      <c r="B8" s="409" t="s">
        <v>134</v>
      </c>
      <c r="C8" s="410"/>
      <c r="D8" s="409" t="s">
        <v>94</v>
      </c>
      <c r="E8" s="410"/>
      <c r="F8" s="409" t="s">
        <v>112</v>
      </c>
      <c r="G8" s="411"/>
      <c r="H8" s="412" t="s">
        <v>135</v>
      </c>
      <c r="I8" s="408"/>
      <c r="J8" s="407" t="s">
        <v>136</v>
      </c>
      <c r="K8" s="407"/>
      <c r="L8" s="407"/>
      <c r="M8" s="408"/>
      <c r="N8" s="141"/>
    </row>
    <row r="9" spans="1:14" ht="12.75">
      <c r="A9" s="247"/>
      <c r="B9" s="413" t="s">
        <v>137</v>
      </c>
      <c r="C9" s="415"/>
      <c r="D9" s="413" t="s">
        <v>138</v>
      </c>
      <c r="E9" s="415"/>
      <c r="F9" s="413" t="s">
        <v>138</v>
      </c>
      <c r="G9" s="416"/>
      <c r="H9" s="413" t="s">
        <v>138</v>
      </c>
      <c r="I9" s="415"/>
      <c r="J9" s="413" t="s">
        <v>139</v>
      </c>
      <c r="K9" s="414"/>
      <c r="L9" s="413" t="s">
        <v>140</v>
      </c>
      <c r="M9" s="415"/>
      <c r="N9" s="141"/>
    </row>
    <row r="10" spans="1:14" ht="12.75">
      <c r="A10" s="247"/>
      <c r="B10" s="248" t="s">
        <v>141</v>
      </c>
      <c r="C10" s="249"/>
      <c r="D10" s="248" t="s">
        <v>142</v>
      </c>
      <c r="E10" s="249"/>
      <c r="F10" s="248" t="s">
        <v>142</v>
      </c>
      <c r="G10" s="249"/>
      <c r="H10" s="248" t="s">
        <v>142</v>
      </c>
      <c r="I10" s="249"/>
      <c r="J10" s="248" t="s">
        <v>143</v>
      </c>
      <c r="K10" s="250"/>
      <c r="L10" s="251"/>
      <c r="M10" s="252"/>
      <c r="N10" s="141"/>
    </row>
    <row r="11" spans="1:14" ht="12.75">
      <c r="A11" s="253" t="s">
        <v>90</v>
      </c>
      <c r="B11" s="230"/>
      <c r="C11" s="254"/>
      <c r="D11" s="230"/>
      <c r="E11" s="254"/>
      <c r="F11" s="255"/>
      <c r="G11" s="254"/>
      <c r="H11" s="256"/>
      <c r="I11" s="257"/>
      <c r="J11" s="230"/>
      <c r="K11" s="258"/>
      <c r="L11" s="150"/>
      <c r="M11" s="151"/>
      <c r="N11" s="141"/>
    </row>
    <row r="12" spans="1:14" ht="12.75">
      <c r="A12" s="142" t="s">
        <v>144</v>
      </c>
      <c r="B12" s="146" t="s">
        <v>34</v>
      </c>
      <c r="C12" s="154" t="s">
        <v>35</v>
      </c>
      <c r="D12" s="146" t="s">
        <v>34</v>
      </c>
      <c r="E12" s="154" t="s">
        <v>35</v>
      </c>
      <c r="F12" s="146" t="s">
        <v>34</v>
      </c>
      <c r="G12" s="154" t="s">
        <v>35</v>
      </c>
      <c r="H12" s="146" t="s">
        <v>58</v>
      </c>
      <c r="I12" s="259" t="s">
        <v>58</v>
      </c>
      <c r="J12" s="146" t="s">
        <v>58</v>
      </c>
      <c r="K12" s="259" t="s">
        <v>58</v>
      </c>
      <c r="L12" s="146" t="s">
        <v>33</v>
      </c>
      <c r="M12" s="154" t="s">
        <v>78</v>
      </c>
      <c r="N12" s="141"/>
    </row>
    <row r="13" spans="1:14" ht="12.75">
      <c r="A13" s="260"/>
      <c r="B13" s="261" t="s">
        <v>79</v>
      </c>
      <c r="C13" s="262"/>
      <c r="D13" s="261" t="s">
        <v>79</v>
      </c>
      <c r="E13" s="262"/>
      <c r="F13" s="261" t="s">
        <v>79</v>
      </c>
      <c r="G13" s="262"/>
      <c r="H13" s="263" t="s">
        <v>145</v>
      </c>
      <c r="I13" s="262" t="s">
        <v>146</v>
      </c>
      <c r="J13" s="263" t="s">
        <v>145</v>
      </c>
      <c r="K13" s="262" t="s">
        <v>146</v>
      </c>
      <c r="L13" s="261" t="s">
        <v>36</v>
      </c>
      <c r="M13" s="262" t="s">
        <v>36</v>
      </c>
      <c r="N13" s="141"/>
    </row>
    <row r="14" spans="1:14" ht="12.75">
      <c r="A14" s="264">
        <v>1</v>
      </c>
      <c r="B14" s="265">
        <v>2</v>
      </c>
      <c r="C14" s="266">
        <v>3</v>
      </c>
      <c r="D14" s="265">
        <v>4</v>
      </c>
      <c r="E14" s="266">
        <v>5</v>
      </c>
      <c r="F14" s="265">
        <v>6</v>
      </c>
      <c r="G14" s="266">
        <v>7</v>
      </c>
      <c r="H14" s="267">
        <v>8</v>
      </c>
      <c r="I14" s="268">
        <v>9</v>
      </c>
      <c r="J14" s="267">
        <v>10</v>
      </c>
      <c r="K14" s="268">
        <v>11</v>
      </c>
      <c r="L14" s="269">
        <v>12</v>
      </c>
      <c r="M14" s="268">
        <v>13</v>
      </c>
      <c r="N14" s="270"/>
    </row>
    <row r="15" spans="1:14" ht="12.75">
      <c r="A15" s="271"/>
      <c r="B15" s="272"/>
      <c r="C15" s="273"/>
      <c r="D15" s="272"/>
      <c r="E15" s="273"/>
      <c r="F15" s="274"/>
      <c r="G15" s="273"/>
      <c r="H15" s="275"/>
      <c r="I15" s="276"/>
      <c r="J15" s="277"/>
      <c r="K15" s="276"/>
      <c r="L15" s="278"/>
      <c r="M15" s="279"/>
      <c r="N15" s="270"/>
    </row>
    <row r="16" spans="1:14" ht="12.75">
      <c r="A16" s="260" t="s">
        <v>147</v>
      </c>
      <c r="B16" s="280">
        <v>0</v>
      </c>
      <c r="C16" s="281">
        <v>0</v>
      </c>
      <c r="D16" s="280">
        <v>0</v>
      </c>
      <c r="E16" s="281">
        <v>0</v>
      </c>
      <c r="F16" s="280">
        <v>0</v>
      </c>
      <c r="G16" s="280">
        <v>0</v>
      </c>
      <c r="H16" s="280">
        <f>B19+D19+F19</f>
        <v>0</v>
      </c>
      <c r="I16" s="282">
        <f>C16+E16+G16</f>
        <v>0</v>
      </c>
      <c r="J16" s="283"/>
      <c r="K16" s="284"/>
      <c r="L16" s="285"/>
      <c r="M16" s="286"/>
      <c r="N16" s="134"/>
    </row>
    <row r="17" spans="1:14" ht="12.75">
      <c r="A17" s="287"/>
      <c r="B17" s="280"/>
      <c r="C17" s="288"/>
      <c r="D17" s="280"/>
      <c r="E17" s="288"/>
      <c r="F17" s="280"/>
      <c r="G17" s="288"/>
      <c r="H17" s="280"/>
      <c r="I17" s="282"/>
      <c r="J17" s="283"/>
      <c r="K17" s="284"/>
      <c r="L17" s="285"/>
      <c r="M17" s="286"/>
      <c r="N17" s="134"/>
    </row>
    <row r="18" spans="1:14" ht="12.75">
      <c r="A18" s="260" t="s">
        <v>148</v>
      </c>
      <c r="B18" s="280"/>
      <c r="C18" s="289"/>
      <c r="D18" s="281"/>
      <c r="E18" s="288"/>
      <c r="F18" s="280"/>
      <c r="G18" s="288"/>
      <c r="H18" s="280"/>
      <c r="I18" s="282"/>
      <c r="J18" s="283"/>
      <c r="K18" s="284"/>
      <c r="L18" s="285"/>
      <c r="M18" s="286"/>
      <c r="N18" s="134"/>
    </row>
    <row r="19" spans="1:14" ht="12.75">
      <c r="A19" s="290" t="s">
        <v>221</v>
      </c>
      <c r="B19" s="280">
        <v>0</v>
      </c>
      <c r="C19" s="289">
        <v>0</v>
      </c>
      <c r="D19" s="281">
        <v>0</v>
      </c>
      <c r="E19" s="288">
        <v>0</v>
      </c>
      <c r="F19" s="280">
        <v>0</v>
      </c>
      <c r="G19" s="288">
        <v>0</v>
      </c>
      <c r="H19" s="280">
        <v>0</v>
      </c>
      <c r="I19" s="281">
        <v>0</v>
      </c>
      <c r="J19" s="291"/>
      <c r="K19" s="292"/>
      <c r="L19" s="293" t="s">
        <v>222</v>
      </c>
      <c r="M19" s="294" t="s">
        <v>223</v>
      </c>
      <c r="N19" s="134"/>
    </row>
    <row r="20" spans="1:14" ht="12.75">
      <c r="A20" s="290" t="s">
        <v>224</v>
      </c>
      <c r="B20" s="280">
        <v>0.2</v>
      </c>
      <c r="C20" s="289">
        <v>0</v>
      </c>
      <c r="D20" s="281">
        <v>0.2</v>
      </c>
      <c r="E20" s="288">
        <v>0</v>
      </c>
      <c r="F20" s="280">
        <v>0</v>
      </c>
      <c r="G20" s="288">
        <v>0</v>
      </c>
      <c r="H20" s="280">
        <v>0.2</v>
      </c>
      <c r="I20" s="281">
        <v>0</v>
      </c>
      <c r="J20" s="291"/>
      <c r="K20" s="292"/>
      <c r="L20" s="293" t="s">
        <v>225</v>
      </c>
      <c r="M20" s="294" t="s">
        <v>226</v>
      </c>
      <c r="N20" s="134"/>
    </row>
    <row r="21" spans="1:14" ht="12.75">
      <c r="A21" s="290" t="s">
        <v>227</v>
      </c>
      <c r="B21" s="280">
        <v>0</v>
      </c>
      <c r="C21" s="289">
        <v>0</v>
      </c>
      <c r="D21" s="281">
        <v>0</v>
      </c>
      <c r="E21" s="288">
        <v>0</v>
      </c>
      <c r="F21" s="280">
        <v>0</v>
      </c>
      <c r="G21" s="288">
        <v>0</v>
      </c>
      <c r="H21" s="280">
        <v>0</v>
      </c>
      <c r="I21" s="281">
        <v>0</v>
      </c>
      <c r="J21" s="291"/>
      <c r="K21" s="292"/>
      <c r="L21" s="293" t="s">
        <v>228</v>
      </c>
      <c r="M21" s="294" t="s">
        <v>229</v>
      </c>
      <c r="N21" s="134"/>
    </row>
    <row r="22" spans="1:14" ht="12.75">
      <c r="A22" s="290" t="s">
        <v>230</v>
      </c>
      <c r="B22" s="280">
        <v>0.4</v>
      </c>
      <c r="C22" s="289">
        <v>0</v>
      </c>
      <c r="D22" s="281">
        <v>0.4</v>
      </c>
      <c r="E22" s="288">
        <v>0</v>
      </c>
      <c r="F22" s="280">
        <v>0</v>
      </c>
      <c r="G22" s="288">
        <v>0</v>
      </c>
      <c r="H22" s="280">
        <v>0.4</v>
      </c>
      <c r="I22" s="281">
        <v>0</v>
      </c>
      <c r="J22" s="291"/>
      <c r="K22" s="292"/>
      <c r="L22" s="293" t="s">
        <v>231</v>
      </c>
      <c r="M22" s="294" t="s">
        <v>226</v>
      </c>
      <c r="N22" s="134"/>
    </row>
    <row r="23" spans="1:14" ht="12.75">
      <c r="A23" s="290" t="s">
        <v>232</v>
      </c>
      <c r="B23" s="280">
        <v>0</v>
      </c>
      <c r="C23" s="289">
        <v>0</v>
      </c>
      <c r="D23" s="281">
        <v>0</v>
      </c>
      <c r="E23" s="288">
        <v>0</v>
      </c>
      <c r="F23" s="280">
        <v>0</v>
      </c>
      <c r="G23" s="288">
        <v>0</v>
      </c>
      <c r="H23" s="280">
        <v>0</v>
      </c>
      <c r="I23" s="281">
        <v>0</v>
      </c>
      <c r="J23" s="295"/>
      <c r="K23" s="296"/>
      <c r="L23" s="293" t="s">
        <v>233</v>
      </c>
      <c r="M23" s="294" t="s">
        <v>234</v>
      </c>
      <c r="N23" s="134"/>
    </row>
    <row r="24" spans="1:14" ht="12.75">
      <c r="A24" s="290" t="s">
        <v>235</v>
      </c>
      <c r="B24" s="280">
        <v>0.3</v>
      </c>
      <c r="C24" s="289">
        <v>0</v>
      </c>
      <c r="D24" s="281">
        <v>0.3</v>
      </c>
      <c r="E24" s="288">
        <v>0</v>
      </c>
      <c r="F24" s="280">
        <v>0</v>
      </c>
      <c r="G24" s="288">
        <v>0</v>
      </c>
      <c r="H24" s="280">
        <v>0.3</v>
      </c>
      <c r="I24" s="281">
        <v>0</v>
      </c>
      <c r="J24" s="295"/>
      <c r="K24" s="296"/>
      <c r="L24" s="293" t="s">
        <v>236</v>
      </c>
      <c r="M24" s="294" t="s">
        <v>226</v>
      </c>
      <c r="N24" s="134"/>
    </row>
    <row r="25" spans="1:14" ht="12.75">
      <c r="A25" s="290" t="s">
        <v>237</v>
      </c>
      <c r="B25" s="280">
        <v>0</v>
      </c>
      <c r="C25" s="289">
        <v>0</v>
      </c>
      <c r="D25" s="281">
        <v>0</v>
      </c>
      <c r="E25" s="288">
        <v>0</v>
      </c>
      <c r="F25" s="280">
        <v>0</v>
      </c>
      <c r="G25" s="288">
        <v>0</v>
      </c>
      <c r="H25" s="280">
        <v>0</v>
      </c>
      <c r="I25" s="281">
        <v>0</v>
      </c>
      <c r="J25" s="295"/>
      <c r="K25" s="296"/>
      <c r="L25" s="293" t="s">
        <v>238</v>
      </c>
      <c r="M25" s="294" t="s">
        <v>239</v>
      </c>
      <c r="N25" s="134"/>
    </row>
    <row r="26" spans="1:14" ht="12.75">
      <c r="A26" s="290" t="s">
        <v>240</v>
      </c>
      <c r="B26" s="280">
        <v>0.8</v>
      </c>
      <c r="C26" s="289">
        <v>0</v>
      </c>
      <c r="D26" s="281">
        <v>0.8</v>
      </c>
      <c r="E26" s="288">
        <v>0</v>
      </c>
      <c r="F26" s="280">
        <v>0</v>
      </c>
      <c r="G26" s="288">
        <v>0</v>
      </c>
      <c r="H26" s="280">
        <v>0.8</v>
      </c>
      <c r="I26" s="281">
        <v>0</v>
      </c>
      <c r="J26" s="295"/>
      <c r="K26" s="296"/>
      <c r="L26" s="293" t="s">
        <v>238</v>
      </c>
      <c r="M26" s="294" t="s">
        <v>226</v>
      </c>
      <c r="N26" s="134"/>
    </row>
    <row r="27" spans="1:14" ht="12.75">
      <c r="A27" s="290" t="s">
        <v>241</v>
      </c>
      <c r="B27" s="280">
        <v>0</v>
      </c>
      <c r="C27" s="289">
        <v>0</v>
      </c>
      <c r="D27" s="281">
        <v>0</v>
      </c>
      <c r="E27" s="288">
        <v>0</v>
      </c>
      <c r="F27" s="280">
        <v>0</v>
      </c>
      <c r="G27" s="288">
        <v>0</v>
      </c>
      <c r="H27" s="280">
        <v>0</v>
      </c>
      <c r="I27" s="281">
        <v>0</v>
      </c>
      <c r="J27" s="295"/>
      <c r="K27" s="296"/>
      <c r="L27" s="293" t="s">
        <v>231</v>
      </c>
      <c r="M27" s="294" t="s">
        <v>242</v>
      </c>
      <c r="N27" s="134"/>
    </row>
    <row r="28" spans="1:14" ht="12.75">
      <c r="A28" s="290" t="s">
        <v>243</v>
      </c>
      <c r="B28" s="280">
        <v>0</v>
      </c>
      <c r="C28" s="289">
        <v>0</v>
      </c>
      <c r="D28" s="281">
        <v>0</v>
      </c>
      <c r="E28" s="288">
        <v>0</v>
      </c>
      <c r="F28" s="280">
        <v>0</v>
      </c>
      <c r="G28" s="288">
        <v>0</v>
      </c>
      <c r="H28" s="280">
        <v>0</v>
      </c>
      <c r="I28" s="281">
        <v>0</v>
      </c>
      <c r="J28" s="295"/>
      <c r="K28" s="296"/>
      <c r="L28" s="293" t="s">
        <v>234</v>
      </c>
      <c r="M28" s="294" t="s">
        <v>242</v>
      </c>
      <c r="N28" s="134"/>
    </row>
    <row r="29" spans="1:14" ht="12.75">
      <c r="A29" s="290" t="s">
        <v>244</v>
      </c>
      <c r="B29" s="280">
        <v>0.2</v>
      </c>
      <c r="C29" s="289">
        <v>0</v>
      </c>
      <c r="D29" s="281">
        <v>0.2</v>
      </c>
      <c r="E29" s="288">
        <v>0</v>
      </c>
      <c r="F29" s="280">
        <v>0</v>
      </c>
      <c r="G29" s="288">
        <v>0</v>
      </c>
      <c r="H29" s="280">
        <v>0.2</v>
      </c>
      <c r="I29" s="281">
        <v>0</v>
      </c>
      <c r="J29" s="295"/>
      <c r="K29" s="296"/>
      <c r="L29" s="293" t="s">
        <v>229</v>
      </c>
      <c r="M29" s="294" t="s">
        <v>223</v>
      </c>
      <c r="N29" s="134"/>
    </row>
    <row r="30" spans="1:14" ht="12.75">
      <c r="A30" s="290" t="s">
        <v>245</v>
      </c>
      <c r="B30" s="280">
        <v>0</v>
      </c>
      <c r="C30" s="289">
        <v>0</v>
      </c>
      <c r="D30" s="281">
        <v>0</v>
      </c>
      <c r="E30" s="288">
        <v>0</v>
      </c>
      <c r="F30" s="280">
        <v>0</v>
      </c>
      <c r="G30" s="288">
        <v>0</v>
      </c>
      <c r="H30" s="280">
        <v>0</v>
      </c>
      <c r="I30" s="281">
        <v>0</v>
      </c>
      <c r="J30" s="295"/>
      <c r="K30" s="296"/>
      <c r="L30" s="293" t="s">
        <v>234</v>
      </c>
      <c r="M30" s="294" t="s">
        <v>246</v>
      </c>
      <c r="N30" s="134"/>
    </row>
    <row r="31" spans="1:14" ht="12.75">
      <c r="A31" s="290" t="s">
        <v>247</v>
      </c>
      <c r="B31" s="280">
        <v>0</v>
      </c>
      <c r="C31" s="289">
        <v>0</v>
      </c>
      <c r="D31" s="281">
        <v>0.2</v>
      </c>
      <c r="E31" s="288">
        <v>0</v>
      </c>
      <c r="F31" s="280">
        <v>0</v>
      </c>
      <c r="G31" s="288">
        <v>0</v>
      </c>
      <c r="H31" s="280">
        <v>0.2</v>
      </c>
      <c r="I31" s="281">
        <v>0</v>
      </c>
      <c r="J31" s="295"/>
      <c r="K31" s="296"/>
      <c r="L31" s="293" t="s">
        <v>229</v>
      </c>
      <c r="M31" s="294" t="s">
        <v>239</v>
      </c>
      <c r="N31" s="134"/>
    </row>
    <row r="32" spans="1:14" ht="12.75">
      <c r="A32" s="290" t="s">
        <v>248</v>
      </c>
      <c r="B32" s="280">
        <v>0</v>
      </c>
      <c r="C32" s="289">
        <v>0</v>
      </c>
      <c r="D32" s="281">
        <v>0.8</v>
      </c>
      <c r="E32" s="288">
        <v>0</v>
      </c>
      <c r="F32" s="280">
        <v>0.6</v>
      </c>
      <c r="G32" s="288">
        <v>0</v>
      </c>
      <c r="H32" s="280">
        <v>1.4</v>
      </c>
      <c r="I32" s="281">
        <v>0</v>
      </c>
      <c r="J32" s="295"/>
      <c r="K32" s="296"/>
      <c r="L32" s="293" t="s">
        <v>228</v>
      </c>
      <c r="M32" s="294" t="s">
        <v>226</v>
      </c>
      <c r="N32" s="134"/>
    </row>
    <row r="33" spans="1:14" ht="12.75">
      <c r="A33" s="290" t="s">
        <v>249</v>
      </c>
      <c r="B33" s="280">
        <v>0</v>
      </c>
      <c r="C33" s="289">
        <v>0</v>
      </c>
      <c r="D33" s="281">
        <v>0</v>
      </c>
      <c r="E33" s="288">
        <v>0</v>
      </c>
      <c r="F33" s="280">
        <v>0</v>
      </c>
      <c r="G33" s="288">
        <v>0</v>
      </c>
      <c r="H33" s="280">
        <v>0</v>
      </c>
      <c r="I33" s="281">
        <v>0</v>
      </c>
      <c r="J33" s="295"/>
      <c r="K33" s="296"/>
      <c r="L33" s="293" t="s">
        <v>250</v>
      </c>
      <c r="M33" s="294" t="s">
        <v>234</v>
      </c>
      <c r="N33" s="134"/>
    </row>
    <row r="34" spans="1:14" ht="12.75">
      <c r="A34" s="290" t="s">
        <v>251</v>
      </c>
      <c r="B34" s="280">
        <v>0.1</v>
      </c>
      <c r="C34" s="289">
        <v>0</v>
      </c>
      <c r="D34" s="281">
        <v>0.9</v>
      </c>
      <c r="E34" s="288">
        <v>0</v>
      </c>
      <c r="F34" s="280">
        <v>0.8</v>
      </c>
      <c r="G34" s="288">
        <v>0</v>
      </c>
      <c r="H34" s="280">
        <v>1.7</v>
      </c>
      <c r="I34" s="281">
        <v>0</v>
      </c>
      <c r="J34" s="295"/>
      <c r="K34" s="296"/>
      <c r="L34" s="293" t="s">
        <v>228</v>
      </c>
      <c r="M34" s="294" t="s">
        <v>226</v>
      </c>
      <c r="N34" s="134"/>
    </row>
    <row r="35" spans="1:14" ht="12.75">
      <c r="A35" s="290" t="s">
        <v>252</v>
      </c>
      <c r="B35" s="280">
        <v>0.1</v>
      </c>
      <c r="C35" s="289">
        <v>0</v>
      </c>
      <c r="D35" s="281">
        <v>0.7</v>
      </c>
      <c r="E35" s="288">
        <v>0</v>
      </c>
      <c r="F35" s="280">
        <v>0.6</v>
      </c>
      <c r="G35" s="288">
        <v>0</v>
      </c>
      <c r="H35" s="280">
        <v>1.3</v>
      </c>
      <c r="I35" s="281">
        <v>0</v>
      </c>
      <c r="J35" s="295"/>
      <c r="K35" s="296"/>
      <c r="L35" s="293" t="s">
        <v>242</v>
      </c>
      <c r="M35" s="294" t="s">
        <v>226</v>
      </c>
      <c r="N35" s="134"/>
    </row>
    <row r="36" spans="1:14" ht="12.75">
      <c r="A36" s="290" t="s">
        <v>253</v>
      </c>
      <c r="B36" s="280">
        <v>0</v>
      </c>
      <c r="C36" s="289">
        <v>0</v>
      </c>
      <c r="D36" s="281">
        <v>0</v>
      </c>
      <c r="E36" s="288">
        <v>0</v>
      </c>
      <c r="F36" s="280">
        <v>0</v>
      </c>
      <c r="G36" s="288">
        <v>0</v>
      </c>
      <c r="H36" s="280">
        <v>0</v>
      </c>
      <c r="I36" s="281">
        <v>0</v>
      </c>
      <c r="J36" s="295"/>
      <c r="K36" s="296"/>
      <c r="L36" s="293" t="s">
        <v>229</v>
      </c>
      <c r="M36" s="294" t="s">
        <v>246</v>
      </c>
      <c r="N36" s="134"/>
    </row>
    <row r="37" spans="1:14" ht="12.75">
      <c r="A37" s="290" t="s">
        <v>254</v>
      </c>
      <c r="B37" s="280">
        <v>0</v>
      </c>
      <c r="C37" s="289">
        <v>0</v>
      </c>
      <c r="D37" s="281">
        <v>0</v>
      </c>
      <c r="E37" s="288">
        <v>0</v>
      </c>
      <c r="F37" s="280">
        <v>0</v>
      </c>
      <c r="G37" s="288">
        <v>0</v>
      </c>
      <c r="H37" s="280">
        <v>0</v>
      </c>
      <c r="I37" s="281">
        <v>0</v>
      </c>
      <c r="J37" s="295"/>
      <c r="K37" s="296"/>
      <c r="L37" s="293" t="s">
        <v>255</v>
      </c>
      <c r="M37" s="294" t="s">
        <v>256</v>
      </c>
      <c r="N37" s="134"/>
    </row>
    <row r="38" spans="1:14" ht="12.75">
      <c r="A38" s="290" t="s">
        <v>257</v>
      </c>
      <c r="B38" s="280">
        <v>0.1</v>
      </c>
      <c r="C38" s="289">
        <v>0</v>
      </c>
      <c r="D38" s="281">
        <v>0.4</v>
      </c>
      <c r="E38" s="288">
        <v>0</v>
      </c>
      <c r="F38" s="280">
        <v>0.3</v>
      </c>
      <c r="G38" s="288">
        <v>0</v>
      </c>
      <c r="H38" s="280">
        <v>0.7</v>
      </c>
      <c r="I38" s="281">
        <v>0</v>
      </c>
      <c r="J38" s="295"/>
      <c r="K38" s="296"/>
      <c r="L38" s="293" t="s">
        <v>228</v>
      </c>
      <c r="M38" s="294" t="s">
        <v>226</v>
      </c>
      <c r="N38" s="134"/>
    </row>
    <row r="39" spans="1:14" ht="12.75">
      <c r="A39" s="290" t="s">
        <v>258</v>
      </c>
      <c r="B39" s="280">
        <v>0</v>
      </c>
      <c r="C39" s="289">
        <v>0</v>
      </c>
      <c r="D39" s="281">
        <v>0.1</v>
      </c>
      <c r="E39" s="288">
        <v>0</v>
      </c>
      <c r="F39" s="280">
        <v>0.1</v>
      </c>
      <c r="G39" s="288">
        <v>0</v>
      </c>
      <c r="H39" s="280">
        <v>0.2</v>
      </c>
      <c r="I39" s="281">
        <v>0</v>
      </c>
      <c r="J39" s="295"/>
      <c r="K39" s="296"/>
      <c r="L39" s="293" t="s">
        <v>250</v>
      </c>
      <c r="M39" s="294" t="s">
        <v>226</v>
      </c>
      <c r="N39" s="134"/>
    </row>
    <row r="40" spans="1:14" ht="12.75">
      <c r="A40" s="290" t="s">
        <v>230</v>
      </c>
      <c r="B40" s="280">
        <v>0</v>
      </c>
      <c r="C40" s="289">
        <v>0</v>
      </c>
      <c r="D40" s="281">
        <v>0.9</v>
      </c>
      <c r="E40" s="288">
        <v>0</v>
      </c>
      <c r="F40" s="280">
        <v>0.9</v>
      </c>
      <c r="G40" s="288">
        <v>0</v>
      </c>
      <c r="H40" s="280">
        <v>1.8</v>
      </c>
      <c r="I40" s="281">
        <v>0</v>
      </c>
      <c r="J40" s="295"/>
      <c r="K40" s="296"/>
      <c r="L40" s="293" t="s">
        <v>228</v>
      </c>
      <c r="M40" s="294" t="s">
        <v>226</v>
      </c>
      <c r="N40" s="134"/>
    </row>
    <row r="41" spans="1:14" ht="12.75">
      <c r="A41" s="290" t="s">
        <v>259</v>
      </c>
      <c r="B41" s="280">
        <v>0.6</v>
      </c>
      <c r="C41" s="289">
        <v>0</v>
      </c>
      <c r="D41" s="281">
        <v>0.6</v>
      </c>
      <c r="E41" s="288">
        <v>0</v>
      </c>
      <c r="F41" s="280">
        <v>0</v>
      </c>
      <c r="G41" s="288">
        <v>0</v>
      </c>
      <c r="H41" s="280">
        <v>0.6</v>
      </c>
      <c r="I41" s="281">
        <v>0</v>
      </c>
      <c r="J41" s="295"/>
      <c r="K41" s="296"/>
      <c r="L41" s="293" t="s">
        <v>234</v>
      </c>
      <c r="M41" s="294" t="s">
        <v>223</v>
      </c>
      <c r="N41" s="134"/>
    </row>
    <row r="42" spans="1:14" ht="12.75">
      <c r="A42" s="290" t="s">
        <v>260</v>
      </c>
      <c r="B42" s="280">
        <v>0.9</v>
      </c>
      <c r="C42" s="289">
        <v>0</v>
      </c>
      <c r="D42" s="281">
        <v>0.9</v>
      </c>
      <c r="E42" s="288">
        <v>0</v>
      </c>
      <c r="F42" s="280">
        <v>0</v>
      </c>
      <c r="G42" s="288">
        <v>0</v>
      </c>
      <c r="H42" s="280">
        <v>0.9</v>
      </c>
      <c r="I42" s="281">
        <v>0</v>
      </c>
      <c r="J42" s="295"/>
      <c r="K42" s="296"/>
      <c r="L42" s="293" t="s">
        <v>234</v>
      </c>
      <c r="M42" s="294" t="s">
        <v>239</v>
      </c>
      <c r="N42" s="134"/>
    </row>
    <row r="43" spans="1:14" ht="12.75">
      <c r="A43" s="290" t="s">
        <v>261</v>
      </c>
      <c r="B43" s="280">
        <v>0.1</v>
      </c>
      <c r="C43" s="289">
        <v>0</v>
      </c>
      <c r="D43" s="281">
        <v>0.3</v>
      </c>
      <c r="E43" s="288">
        <v>0</v>
      </c>
      <c r="F43" s="280">
        <v>0</v>
      </c>
      <c r="G43" s="288">
        <v>0</v>
      </c>
      <c r="H43" s="280">
        <v>0.3</v>
      </c>
      <c r="I43" s="281">
        <v>0</v>
      </c>
      <c r="J43" s="295"/>
      <c r="K43" s="296"/>
      <c r="L43" s="293" t="s">
        <v>234</v>
      </c>
      <c r="M43" s="294" t="s">
        <v>239</v>
      </c>
      <c r="N43" s="134"/>
    </row>
    <row r="44" spans="1:14" ht="12.75">
      <c r="A44" s="290" t="s">
        <v>262</v>
      </c>
      <c r="B44" s="280">
        <v>0</v>
      </c>
      <c r="C44" s="289">
        <v>0</v>
      </c>
      <c r="D44" s="281">
        <v>0</v>
      </c>
      <c r="E44" s="288">
        <v>0</v>
      </c>
      <c r="F44" s="280">
        <v>0</v>
      </c>
      <c r="G44" s="288">
        <v>0</v>
      </c>
      <c r="H44" s="280">
        <v>0</v>
      </c>
      <c r="I44" s="281">
        <v>0</v>
      </c>
      <c r="J44" s="295"/>
      <c r="K44" s="296"/>
      <c r="L44" s="293" t="s">
        <v>234</v>
      </c>
      <c r="M44" s="294" t="s">
        <v>223</v>
      </c>
      <c r="N44" s="134"/>
    </row>
    <row r="45" spans="1:14" ht="12.75">
      <c r="A45" s="290" t="s">
        <v>279</v>
      </c>
      <c r="B45" s="280">
        <v>0</v>
      </c>
      <c r="C45" s="289">
        <v>0</v>
      </c>
      <c r="D45" s="281">
        <v>1</v>
      </c>
      <c r="E45" s="288">
        <v>0</v>
      </c>
      <c r="F45" s="280">
        <v>0</v>
      </c>
      <c r="G45" s="288">
        <v>0</v>
      </c>
      <c r="H45" s="280">
        <v>1</v>
      </c>
      <c r="I45" s="281">
        <v>0</v>
      </c>
      <c r="J45" s="295"/>
      <c r="K45" s="296"/>
      <c r="L45" s="293" t="s">
        <v>228</v>
      </c>
      <c r="M45" s="294" t="s">
        <v>239</v>
      </c>
      <c r="N45" s="134"/>
    </row>
    <row r="46" spans="1:14" ht="12.75">
      <c r="A46" s="290" t="s">
        <v>263</v>
      </c>
      <c r="B46" s="280">
        <v>0</v>
      </c>
      <c r="C46" s="289">
        <v>0</v>
      </c>
      <c r="D46" s="281">
        <v>0.3</v>
      </c>
      <c r="E46" s="288">
        <v>0</v>
      </c>
      <c r="F46" s="280">
        <v>0</v>
      </c>
      <c r="G46" s="288">
        <v>0</v>
      </c>
      <c r="H46" s="280">
        <v>0.3</v>
      </c>
      <c r="I46" s="281">
        <v>0</v>
      </c>
      <c r="J46" s="295"/>
      <c r="K46" s="296"/>
      <c r="L46" s="293" t="s">
        <v>223</v>
      </c>
      <c r="M46" s="294" t="s">
        <v>239</v>
      </c>
      <c r="N46" s="134"/>
    </row>
    <row r="47" spans="1:14" ht="12.75">
      <c r="A47" s="290" t="s">
        <v>264</v>
      </c>
      <c r="B47" s="280">
        <v>0</v>
      </c>
      <c r="C47" s="289">
        <v>0</v>
      </c>
      <c r="D47" s="281">
        <v>0.3</v>
      </c>
      <c r="E47" s="288">
        <v>0</v>
      </c>
      <c r="F47" s="280">
        <v>0</v>
      </c>
      <c r="G47" s="288">
        <v>0</v>
      </c>
      <c r="H47" s="280">
        <v>0.3</v>
      </c>
      <c r="I47" s="281">
        <v>0</v>
      </c>
      <c r="J47" s="295"/>
      <c r="K47" s="296"/>
      <c r="L47" s="293" t="s">
        <v>265</v>
      </c>
      <c r="M47" s="294" t="s">
        <v>239</v>
      </c>
      <c r="N47" s="134"/>
    </row>
    <row r="48" spans="1:14" ht="12.75">
      <c r="A48" s="290" t="s">
        <v>266</v>
      </c>
      <c r="B48" s="280">
        <v>0</v>
      </c>
      <c r="C48" s="289">
        <v>0</v>
      </c>
      <c r="D48" s="281">
        <v>0.4</v>
      </c>
      <c r="E48" s="288">
        <v>0</v>
      </c>
      <c r="F48" s="280">
        <v>0</v>
      </c>
      <c r="G48" s="288">
        <v>0</v>
      </c>
      <c r="H48" s="280">
        <v>0.4</v>
      </c>
      <c r="I48" s="281">
        <v>0</v>
      </c>
      <c r="J48" s="295"/>
      <c r="K48" s="296"/>
      <c r="L48" s="293" t="s">
        <v>223</v>
      </c>
      <c r="M48" s="294" t="s">
        <v>239</v>
      </c>
      <c r="N48" s="134"/>
    </row>
    <row r="49" spans="1:13" ht="12.75">
      <c r="A49" s="290" t="s">
        <v>267</v>
      </c>
      <c r="B49" s="280">
        <v>0</v>
      </c>
      <c r="C49" s="289">
        <v>0</v>
      </c>
      <c r="D49" s="281">
        <v>0.2</v>
      </c>
      <c r="E49" s="288">
        <v>0</v>
      </c>
      <c r="F49" s="280">
        <v>0</v>
      </c>
      <c r="G49" s="288">
        <v>0</v>
      </c>
      <c r="H49" s="280">
        <v>0.2</v>
      </c>
      <c r="I49" s="281">
        <v>0</v>
      </c>
      <c r="J49" s="295"/>
      <c r="K49" s="296"/>
      <c r="L49" s="293" t="s">
        <v>268</v>
      </c>
      <c r="M49" s="294" t="s">
        <v>239</v>
      </c>
    </row>
    <row r="50" spans="1:13" ht="12.75">
      <c r="A50" s="290" t="s">
        <v>269</v>
      </c>
      <c r="B50" s="280">
        <v>0</v>
      </c>
      <c r="C50" s="289">
        <v>0</v>
      </c>
      <c r="D50" s="281">
        <v>0</v>
      </c>
      <c r="E50" s="288">
        <v>0</v>
      </c>
      <c r="F50" s="280">
        <v>0</v>
      </c>
      <c r="G50" s="288">
        <v>0</v>
      </c>
      <c r="H50" s="280">
        <v>0</v>
      </c>
      <c r="I50" s="281">
        <v>0</v>
      </c>
      <c r="J50" s="295"/>
      <c r="K50" s="296"/>
      <c r="L50" s="293" t="s">
        <v>223</v>
      </c>
      <c r="M50" s="294" t="s">
        <v>270</v>
      </c>
    </row>
    <row r="51" spans="1:13" ht="12.75">
      <c r="A51" s="290" t="s">
        <v>289</v>
      </c>
      <c r="B51" s="280">
        <v>0</v>
      </c>
      <c r="C51" s="289">
        <v>0</v>
      </c>
      <c r="D51" s="281">
        <v>0</v>
      </c>
      <c r="E51" s="288">
        <v>0</v>
      </c>
      <c r="F51" s="280">
        <v>0</v>
      </c>
      <c r="G51" s="288">
        <v>0</v>
      </c>
      <c r="H51" s="280">
        <v>0</v>
      </c>
      <c r="I51" s="281">
        <v>0</v>
      </c>
      <c r="J51" s="295"/>
      <c r="K51" s="296"/>
      <c r="L51" s="293" t="s">
        <v>265</v>
      </c>
      <c r="M51" s="294" t="s">
        <v>270</v>
      </c>
    </row>
    <row r="52" spans="1:13" ht="12.75">
      <c r="A52" s="290" t="s">
        <v>271</v>
      </c>
      <c r="B52" s="280">
        <v>0</v>
      </c>
      <c r="C52" s="289">
        <v>0</v>
      </c>
      <c r="D52" s="281">
        <v>0.1</v>
      </c>
      <c r="E52" s="288">
        <v>0</v>
      </c>
      <c r="F52" s="280">
        <v>0</v>
      </c>
      <c r="G52" s="288">
        <v>0</v>
      </c>
      <c r="H52" s="280">
        <v>0.1</v>
      </c>
      <c r="I52" s="281">
        <v>0</v>
      </c>
      <c r="J52" s="295"/>
      <c r="K52" s="296"/>
      <c r="L52" s="293" t="s">
        <v>265</v>
      </c>
      <c r="M52" s="294" t="s">
        <v>239</v>
      </c>
    </row>
    <row r="53" spans="1:13" ht="12.75">
      <c r="A53" s="290" t="s">
        <v>272</v>
      </c>
      <c r="B53" s="280">
        <v>0</v>
      </c>
      <c r="C53" s="289">
        <v>0</v>
      </c>
      <c r="D53" s="281">
        <v>0.2</v>
      </c>
      <c r="E53" s="288">
        <v>0</v>
      </c>
      <c r="F53" s="280">
        <v>0</v>
      </c>
      <c r="G53" s="288">
        <v>0</v>
      </c>
      <c r="H53" s="280">
        <v>0.2</v>
      </c>
      <c r="I53" s="281">
        <v>0</v>
      </c>
      <c r="J53" s="295"/>
      <c r="K53" s="296"/>
      <c r="L53" s="293" t="s">
        <v>265</v>
      </c>
      <c r="M53" s="294" t="s">
        <v>239</v>
      </c>
    </row>
    <row r="54" spans="1:13" ht="12.75">
      <c r="A54" s="290" t="s">
        <v>273</v>
      </c>
      <c r="B54" s="280">
        <v>0</v>
      </c>
      <c r="C54" s="289">
        <v>0</v>
      </c>
      <c r="D54" s="281">
        <v>0.1</v>
      </c>
      <c r="E54" s="288">
        <v>0</v>
      </c>
      <c r="F54" s="280">
        <v>0</v>
      </c>
      <c r="G54" s="288">
        <v>0</v>
      </c>
      <c r="H54" s="280">
        <v>0.1</v>
      </c>
      <c r="I54" s="281">
        <v>0</v>
      </c>
      <c r="J54" s="295"/>
      <c r="K54" s="296"/>
      <c r="L54" s="293" t="s">
        <v>265</v>
      </c>
      <c r="M54" s="294" t="s">
        <v>239</v>
      </c>
    </row>
    <row r="55" spans="1:13" ht="12.75">
      <c r="A55" s="290" t="s">
        <v>274</v>
      </c>
      <c r="B55" s="280">
        <v>0</v>
      </c>
      <c r="C55" s="289">
        <v>0</v>
      </c>
      <c r="D55" s="281">
        <v>0.4</v>
      </c>
      <c r="E55" s="288">
        <v>0</v>
      </c>
      <c r="F55" s="280">
        <v>0</v>
      </c>
      <c r="G55" s="288">
        <v>0</v>
      </c>
      <c r="H55" s="280">
        <v>0.4</v>
      </c>
      <c r="I55" s="281">
        <v>0</v>
      </c>
      <c r="J55" s="295"/>
      <c r="K55" s="296"/>
      <c r="L55" s="293" t="s">
        <v>265</v>
      </c>
      <c r="M55" s="294" t="s">
        <v>239</v>
      </c>
    </row>
    <row r="56" spans="1:13" ht="12.75">
      <c r="A56" s="290" t="s">
        <v>275</v>
      </c>
      <c r="B56" s="280">
        <v>0</v>
      </c>
      <c r="C56" s="289">
        <v>0</v>
      </c>
      <c r="D56" s="281">
        <v>0.2</v>
      </c>
      <c r="E56" s="288">
        <v>0</v>
      </c>
      <c r="F56" s="280">
        <v>0</v>
      </c>
      <c r="G56" s="288">
        <v>0</v>
      </c>
      <c r="H56" s="280">
        <v>0.2</v>
      </c>
      <c r="I56" s="281">
        <v>0</v>
      </c>
      <c r="J56" s="295"/>
      <c r="K56" s="296"/>
      <c r="L56" s="293" t="s">
        <v>265</v>
      </c>
      <c r="M56" s="294" t="s">
        <v>239</v>
      </c>
    </row>
    <row r="57" spans="1:13" ht="12.75">
      <c r="A57" s="290" t="s">
        <v>276</v>
      </c>
      <c r="B57" s="280">
        <v>0</v>
      </c>
      <c r="C57" s="289">
        <v>0</v>
      </c>
      <c r="D57" s="281">
        <v>0.5</v>
      </c>
      <c r="E57" s="288">
        <v>0</v>
      </c>
      <c r="F57" s="280">
        <v>0</v>
      </c>
      <c r="G57" s="288">
        <v>0</v>
      </c>
      <c r="H57" s="280">
        <v>0.5</v>
      </c>
      <c r="I57" s="281">
        <v>0</v>
      </c>
      <c r="J57" s="295"/>
      <c r="K57" s="296"/>
      <c r="L57" s="293" t="s">
        <v>265</v>
      </c>
      <c r="M57" s="294" t="s">
        <v>239</v>
      </c>
    </row>
    <row r="58" spans="1:13" ht="12.75">
      <c r="A58" s="290"/>
      <c r="B58" s="280">
        <v>0</v>
      </c>
      <c r="C58" s="289">
        <v>0</v>
      </c>
      <c r="D58" s="281">
        <v>0</v>
      </c>
      <c r="E58" s="288">
        <v>0</v>
      </c>
      <c r="F58" s="280">
        <v>0</v>
      </c>
      <c r="G58" s="288">
        <v>0</v>
      </c>
      <c r="H58" s="280">
        <v>0</v>
      </c>
      <c r="I58" s="281">
        <v>0</v>
      </c>
      <c r="J58" s="295"/>
      <c r="K58" s="296"/>
      <c r="L58" s="293" t="s">
        <v>290</v>
      </c>
      <c r="M58" s="294" t="s">
        <v>223</v>
      </c>
    </row>
    <row r="59" spans="1:13" ht="12.75">
      <c r="A59" s="290"/>
      <c r="B59" s="280">
        <v>0</v>
      </c>
      <c r="C59" s="289">
        <v>0</v>
      </c>
      <c r="D59" s="281">
        <v>0</v>
      </c>
      <c r="E59" s="288">
        <v>0</v>
      </c>
      <c r="F59" s="280">
        <v>0</v>
      </c>
      <c r="G59" s="288">
        <v>0</v>
      </c>
      <c r="H59" s="280">
        <v>0</v>
      </c>
      <c r="I59" s="281">
        <v>0</v>
      </c>
      <c r="J59" s="295"/>
      <c r="K59" s="296"/>
      <c r="L59" s="293" t="s">
        <v>265</v>
      </c>
      <c r="M59" s="294" t="s">
        <v>226</v>
      </c>
    </row>
    <row r="60" spans="1:13" ht="12.75">
      <c r="A60" s="290"/>
      <c r="B60" s="280">
        <v>0</v>
      </c>
      <c r="C60" s="289">
        <v>0</v>
      </c>
      <c r="D60" s="281">
        <v>0</v>
      </c>
      <c r="E60" s="288">
        <v>0</v>
      </c>
      <c r="F60" s="280">
        <v>0</v>
      </c>
      <c r="G60" s="288">
        <v>0</v>
      </c>
      <c r="H60" s="280">
        <v>0</v>
      </c>
      <c r="I60" s="281">
        <v>0</v>
      </c>
      <c r="J60" s="295"/>
      <c r="K60" s="296"/>
      <c r="L60" s="293" t="s">
        <v>265</v>
      </c>
      <c r="M60" s="294" t="s">
        <v>226</v>
      </c>
    </row>
    <row r="61" spans="1:13" ht="12.75">
      <c r="A61" s="290"/>
      <c r="B61" s="280">
        <v>0</v>
      </c>
      <c r="C61" s="289">
        <v>0</v>
      </c>
      <c r="D61" s="281">
        <v>0</v>
      </c>
      <c r="E61" s="288">
        <v>0</v>
      </c>
      <c r="F61" s="280">
        <v>0</v>
      </c>
      <c r="G61" s="288">
        <v>0</v>
      </c>
      <c r="H61" s="280">
        <v>0</v>
      </c>
      <c r="I61" s="281">
        <v>0</v>
      </c>
      <c r="J61" s="295"/>
      <c r="K61" s="296"/>
      <c r="L61" s="293" t="s">
        <v>265</v>
      </c>
      <c r="M61" s="294" t="s">
        <v>226</v>
      </c>
    </row>
    <row r="62" spans="1:13" ht="12.75">
      <c r="A62" s="290"/>
      <c r="B62" s="280">
        <v>0</v>
      </c>
      <c r="C62" s="289">
        <v>0</v>
      </c>
      <c r="D62" s="281">
        <v>0</v>
      </c>
      <c r="E62" s="288">
        <v>0</v>
      </c>
      <c r="F62" s="280">
        <v>0</v>
      </c>
      <c r="G62" s="288">
        <v>0</v>
      </c>
      <c r="H62" s="280">
        <v>0</v>
      </c>
      <c r="I62" s="281">
        <v>0</v>
      </c>
      <c r="J62" s="295"/>
      <c r="K62" s="296"/>
      <c r="L62" s="293" t="s">
        <v>265</v>
      </c>
      <c r="M62" s="294" t="s">
        <v>226</v>
      </c>
    </row>
    <row r="63" spans="1:13" ht="12.75">
      <c r="A63" s="290" t="s">
        <v>277</v>
      </c>
      <c r="B63" s="280">
        <v>0</v>
      </c>
      <c r="C63" s="289">
        <v>0</v>
      </c>
      <c r="D63" s="281">
        <v>0</v>
      </c>
      <c r="E63" s="288">
        <v>0</v>
      </c>
      <c r="F63" s="280">
        <v>0</v>
      </c>
      <c r="G63" s="288">
        <v>0</v>
      </c>
      <c r="H63" s="280">
        <v>1.2</v>
      </c>
      <c r="I63" s="281">
        <v>0</v>
      </c>
      <c r="J63" s="295"/>
      <c r="K63" s="296"/>
      <c r="L63" s="293"/>
      <c r="M63" s="294"/>
    </row>
    <row r="64" spans="1:13" ht="12.75">
      <c r="A64" s="290" t="s">
        <v>278</v>
      </c>
      <c r="B64" s="280">
        <v>0</v>
      </c>
      <c r="C64" s="289">
        <v>0</v>
      </c>
      <c r="D64" s="281">
        <v>0</v>
      </c>
      <c r="E64" s="288">
        <v>0</v>
      </c>
      <c r="F64" s="280">
        <v>0</v>
      </c>
      <c r="G64" s="288">
        <v>0</v>
      </c>
      <c r="H64" s="280">
        <v>7.3</v>
      </c>
      <c r="I64" s="281">
        <v>0</v>
      </c>
      <c r="J64" s="295"/>
      <c r="K64" s="296"/>
      <c r="L64" s="293"/>
      <c r="M64" s="294"/>
    </row>
    <row r="65" spans="1:13" ht="12.75">
      <c r="A65" s="290" t="s">
        <v>291</v>
      </c>
      <c r="B65" s="280">
        <v>0</v>
      </c>
      <c r="C65" s="289">
        <v>0</v>
      </c>
      <c r="D65" s="281">
        <v>4.9</v>
      </c>
      <c r="E65" s="288">
        <v>0</v>
      </c>
      <c r="F65" s="280">
        <v>4.9</v>
      </c>
      <c r="G65" s="288">
        <v>0</v>
      </c>
      <c r="H65" s="280">
        <v>9.8</v>
      </c>
      <c r="I65" s="281">
        <v>0</v>
      </c>
      <c r="J65" s="295"/>
      <c r="K65" s="296"/>
      <c r="L65" s="293"/>
      <c r="M65" s="294"/>
    </row>
    <row r="66" spans="1:13" ht="12.75">
      <c r="A66" s="290"/>
      <c r="B66" s="280">
        <v>0</v>
      </c>
      <c r="C66" s="289">
        <v>0</v>
      </c>
      <c r="D66" s="281">
        <v>0</v>
      </c>
      <c r="E66" s="288">
        <v>0</v>
      </c>
      <c r="F66" s="280">
        <v>0</v>
      </c>
      <c r="G66" s="288">
        <v>0</v>
      </c>
      <c r="H66" s="280">
        <v>0</v>
      </c>
      <c r="I66" s="281">
        <v>0</v>
      </c>
      <c r="J66" s="295"/>
      <c r="K66" s="296"/>
      <c r="L66" s="293"/>
      <c r="M66" s="294"/>
    </row>
    <row r="67" spans="1:13" ht="12.75">
      <c r="A67" s="290" t="s">
        <v>37</v>
      </c>
      <c r="B67" s="280">
        <f>SUM(B19:B66)</f>
        <v>3.8000000000000003</v>
      </c>
      <c r="C67" s="289">
        <v>0</v>
      </c>
      <c r="D67" s="281">
        <f>SUM(D18:D66)</f>
        <v>16.299999999999997</v>
      </c>
      <c r="E67" s="288">
        <v>0</v>
      </c>
      <c r="F67" s="280">
        <f>SUM(F19:F66)</f>
        <v>8.2</v>
      </c>
      <c r="G67" s="288">
        <v>0</v>
      </c>
      <c r="H67" s="297">
        <f>SUM(H19:H66)</f>
        <v>33</v>
      </c>
      <c r="I67" s="281">
        <v>0</v>
      </c>
      <c r="J67" s="295">
        <v>0</v>
      </c>
      <c r="K67" s="296">
        <v>0</v>
      </c>
      <c r="L67" s="293"/>
      <c r="M67" s="294"/>
    </row>
    <row r="68" spans="1:13" ht="14.25">
      <c r="A68" s="298" t="s">
        <v>149</v>
      </c>
      <c r="B68" s="299"/>
      <c r="C68" s="300"/>
      <c r="D68" s="299"/>
      <c r="E68" s="300"/>
      <c r="F68" s="299"/>
      <c r="G68" s="300"/>
      <c r="H68" s="299"/>
      <c r="I68" s="301"/>
      <c r="J68" s="300"/>
      <c r="K68" s="300"/>
      <c r="L68" s="302"/>
      <c r="M68" s="303"/>
    </row>
    <row r="69" spans="1:13" ht="12.75">
      <c r="A69" s="304" t="s">
        <v>149</v>
      </c>
      <c r="B69" s="305"/>
      <c r="C69" s="306"/>
      <c r="D69" s="305"/>
      <c r="E69" s="306"/>
      <c r="F69" s="305"/>
      <c r="G69" s="306"/>
      <c r="H69" s="305"/>
      <c r="I69" s="306"/>
      <c r="J69" s="307"/>
      <c r="K69" s="308"/>
      <c r="L69" s="309"/>
      <c r="M69" s="310"/>
    </row>
    <row r="70" spans="1:13" ht="15">
      <c r="A70" s="311"/>
      <c r="B70" s="312"/>
      <c r="C70" s="312"/>
      <c r="D70" s="312"/>
      <c r="E70" s="312"/>
      <c r="F70" s="312"/>
      <c r="G70" s="312"/>
      <c r="H70" s="313"/>
      <c r="I70" s="312"/>
      <c r="J70" s="313"/>
      <c r="K70" s="312"/>
      <c r="L70" s="175"/>
      <c r="M70" s="175"/>
    </row>
    <row r="71" spans="1:13" ht="12.75">
      <c r="A71" s="314" t="s">
        <v>150</v>
      </c>
      <c r="B71" s="194"/>
      <c r="C71" s="19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>
      <c r="A72" s="314" t="s">
        <v>151</v>
      </c>
      <c r="B72" s="194"/>
      <c r="C72" s="19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12.75">
      <c r="A73" s="314" t="s">
        <v>152</v>
      </c>
      <c r="B73" s="194"/>
      <c r="C73" s="19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12.75">
      <c r="A74" s="314"/>
      <c r="B74" s="194"/>
      <c r="C74" s="19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ht="12.75">
      <c r="A75" s="134" t="s">
        <v>153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4" t="s">
        <v>154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12.75">
      <c r="A78" s="134" t="s">
        <v>155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96" t="s">
        <v>156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96" t="s">
        <v>157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96" t="s">
        <v>158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7" spans="1:13" ht="12.75">
      <c r="A87" s="196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</sheetData>
  <mergeCells count="11">
    <mergeCell ref="J9:K9"/>
    <mergeCell ref="L9:M9"/>
    <mergeCell ref="B9:C9"/>
    <mergeCell ref="D9:E9"/>
    <mergeCell ref="F9:G9"/>
    <mergeCell ref="H9:I9"/>
    <mergeCell ref="J8:M8"/>
    <mergeCell ref="B8:C8"/>
    <mergeCell ref="D8:E8"/>
    <mergeCell ref="F8:G8"/>
    <mergeCell ref="H8:I8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5112"/>
  <dimension ref="A1:P39"/>
  <sheetViews>
    <sheetView showGridLines="0" workbookViewId="0" topLeftCell="B1">
      <selection activeCell="O32" sqref="O32"/>
    </sheetView>
  </sheetViews>
  <sheetFormatPr defaultColWidth="9.140625" defaultRowHeight="12.75"/>
  <cols>
    <col min="1" max="1" width="30.7109375" style="134" customWidth="1"/>
    <col min="2" max="2" width="7.7109375" style="135" customWidth="1"/>
    <col min="3" max="3" width="7.140625" style="317" bestFit="1" customWidth="1"/>
    <col min="4" max="4" width="6.7109375" style="317" customWidth="1"/>
    <col min="5" max="5" width="5.7109375" style="317" customWidth="1"/>
    <col min="6" max="6" width="10.421875" style="318" bestFit="1" customWidth="1"/>
    <col min="7" max="7" width="8.57421875" style="134" bestFit="1" customWidth="1"/>
    <col min="8" max="8" width="9.140625" style="134" customWidth="1"/>
    <col min="9" max="9" width="9.140625" style="319" customWidth="1"/>
    <col min="10" max="11" width="9.140625" style="134" customWidth="1"/>
    <col min="12" max="12" width="9.140625" style="319" customWidth="1"/>
    <col min="13" max="13" width="9.140625" style="134" customWidth="1"/>
    <col min="14" max="14" width="7.7109375" style="134" customWidth="1"/>
    <col min="15" max="15" width="7.7109375" style="320" customWidth="1"/>
    <col min="16" max="16" width="7.7109375" style="134" customWidth="1"/>
    <col min="17" max="16384" width="9.140625" style="134" customWidth="1"/>
  </cols>
  <sheetData>
    <row r="1" ht="18.75">
      <c r="A1" s="133" t="s">
        <v>198</v>
      </c>
    </row>
    <row r="2" ht="18.75">
      <c r="A2" s="31"/>
    </row>
    <row r="3" ht="15.75">
      <c r="A3" s="28" t="s">
        <v>106</v>
      </c>
    </row>
    <row r="4" ht="15.75">
      <c r="A4" s="24"/>
    </row>
    <row r="5" spans="1:6" ht="15.75">
      <c r="A5" s="28" t="s">
        <v>159</v>
      </c>
      <c r="B5" s="134"/>
      <c r="F5" s="317"/>
    </row>
    <row r="6" spans="1:6" ht="15.75">
      <c r="A6" s="137"/>
      <c r="B6" s="134"/>
      <c r="F6" s="317"/>
    </row>
    <row r="7" spans="1:6" ht="15.75">
      <c r="A7" s="138" t="s">
        <v>160</v>
      </c>
      <c r="B7" s="134"/>
      <c r="F7" s="317"/>
    </row>
    <row r="8" spans="2:6" ht="12.75">
      <c r="B8" s="134"/>
      <c r="F8" s="317"/>
    </row>
    <row r="9" spans="1:16" s="331" customFormat="1" ht="12">
      <c r="A9" s="140"/>
      <c r="B9" s="321"/>
      <c r="C9" s="322"/>
      <c r="D9" s="322"/>
      <c r="E9" s="322"/>
      <c r="F9" s="323"/>
      <c r="G9" s="324"/>
      <c r="H9" s="325"/>
      <c r="I9" s="326">
        <v>2005</v>
      </c>
      <c r="J9" s="327"/>
      <c r="K9" s="328"/>
      <c r="L9" s="329">
        <v>2006</v>
      </c>
      <c r="M9" s="329"/>
      <c r="N9" s="321"/>
      <c r="O9" s="330" t="s">
        <v>58</v>
      </c>
      <c r="P9" s="324"/>
    </row>
    <row r="10" spans="1:16" s="152" customFormat="1" ht="12">
      <c r="A10" s="260" t="s">
        <v>90</v>
      </c>
      <c r="B10" s="143" t="s">
        <v>60</v>
      </c>
      <c r="C10" s="332"/>
      <c r="D10" s="333"/>
      <c r="E10" s="334"/>
      <c r="F10" s="335" t="s">
        <v>64</v>
      </c>
      <c r="G10" s="145" t="s">
        <v>65</v>
      </c>
      <c r="H10" s="315" t="s">
        <v>66</v>
      </c>
      <c r="I10" s="336" t="s">
        <v>67</v>
      </c>
      <c r="J10" s="316" t="s">
        <v>68</v>
      </c>
      <c r="K10" s="315" t="s">
        <v>69</v>
      </c>
      <c r="L10" s="336" t="s">
        <v>70</v>
      </c>
      <c r="M10" s="155" t="s">
        <v>71</v>
      </c>
      <c r="N10" s="146" t="s">
        <v>72</v>
      </c>
      <c r="O10" s="337" t="s">
        <v>73</v>
      </c>
      <c r="P10" s="154" t="s">
        <v>74</v>
      </c>
    </row>
    <row r="11" spans="1:16" s="175" customFormat="1" ht="12">
      <c r="A11" s="183"/>
      <c r="B11" s="261" t="s">
        <v>161</v>
      </c>
      <c r="C11" s="336" t="s">
        <v>61</v>
      </c>
      <c r="D11" s="336" t="s">
        <v>62</v>
      </c>
      <c r="E11" s="336" t="s">
        <v>63</v>
      </c>
      <c r="F11" s="338" t="s">
        <v>37</v>
      </c>
      <c r="G11" s="158" t="s">
        <v>52</v>
      </c>
      <c r="H11" s="143" t="s">
        <v>162</v>
      </c>
      <c r="I11" s="339" t="s">
        <v>163</v>
      </c>
      <c r="J11" s="262" t="s">
        <v>164</v>
      </c>
      <c r="K11" s="157" t="s">
        <v>162</v>
      </c>
      <c r="L11" s="340" t="s">
        <v>163</v>
      </c>
      <c r="M11" s="341" t="s">
        <v>52</v>
      </c>
      <c r="N11" s="261" t="s">
        <v>165</v>
      </c>
      <c r="O11" s="342" t="s">
        <v>166</v>
      </c>
      <c r="P11" s="158" t="s">
        <v>52</v>
      </c>
    </row>
    <row r="12" spans="1:16" s="175" customFormat="1" ht="12">
      <c r="A12" s="260" t="s">
        <v>167</v>
      </c>
      <c r="B12" s="261">
        <v>2004</v>
      </c>
      <c r="C12" s="340" t="s">
        <v>168</v>
      </c>
      <c r="D12" s="340" t="s">
        <v>169</v>
      </c>
      <c r="E12" s="340" t="s">
        <v>170</v>
      </c>
      <c r="F12" s="343" t="s">
        <v>171</v>
      </c>
      <c r="G12" s="158" t="s">
        <v>172</v>
      </c>
      <c r="H12" s="157">
        <v>2005</v>
      </c>
      <c r="I12" s="340"/>
      <c r="J12" s="262" t="s">
        <v>172</v>
      </c>
      <c r="K12" s="157">
        <v>2006</v>
      </c>
      <c r="L12" s="340"/>
      <c r="M12" s="341" t="s">
        <v>172</v>
      </c>
      <c r="N12" s="261" t="s">
        <v>172</v>
      </c>
      <c r="O12" s="342" t="s">
        <v>173</v>
      </c>
      <c r="P12" s="158" t="s">
        <v>174</v>
      </c>
    </row>
    <row r="13" spans="1:16" s="175" customFormat="1" ht="12">
      <c r="A13" s="260" t="s">
        <v>175</v>
      </c>
      <c r="B13" s="157" t="s">
        <v>176</v>
      </c>
      <c r="C13" s="340" t="s">
        <v>177</v>
      </c>
      <c r="D13" s="340" t="s">
        <v>178</v>
      </c>
      <c r="E13" s="340"/>
      <c r="F13" s="340" t="s">
        <v>179</v>
      </c>
      <c r="G13" s="158">
        <v>2004</v>
      </c>
      <c r="H13" s="157" t="s">
        <v>176</v>
      </c>
      <c r="I13" s="340"/>
      <c r="J13" s="262">
        <v>2005</v>
      </c>
      <c r="K13" s="157" t="s">
        <v>176</v>
      </c>
      <c r="L13" s="340"/>
      <c r="M13" s="341">
        <v>2006</v>
      </c>
      <c r="N13" s="261" t="s">
        <v>180</v>
      </c>
      <c r="O13" s="342" t="s">
        <v>172</v>
      </c>
      <c r="P13" s="158" t="s">
        <v>172</v>
      </c>
    </row>
    <row r="14" spans="1:16" s="175" customFormat="1" ht="12">
      <c r="A14" s="344"/>
      <c r="B14" s="161" t="s">
        <v>181</v>
      </c>
      <c r="C14" s="345"/>
      <c r="D14" s="345"/>
      <c r="E14" s="345"/>
      <c r="F14" s="345"/>
      <c r="G14" s="160" t="s">
        <v>182</v>
      </c>
      <c r="H14" s="159" t="s">
        <v>183</v>
      </c>
      <c r="I14" s="345"/>
      <c r="J14" s="162"/>
      <c r="K14" s="159" t="s">
        <v>183</v>
      </c>
      <c r="L14" s="345"/>
      <c r="M14" s="232"/>
      <c r="N14" s="161" t="s">
        <v>184</v>
      </c>
      <c r="O14" s="346" t="s">
        <v>185</v>
      </c>
      <c r="P14" s="160" t="s">
        <v>186</v>
      </c>
    </row>
    <row r="15" spans="1:16" s="175" customFormat="1" ht="12">
      <c r="A15" s="165"/>
      <c r="B15" s="347"/>
      <c r="C15" s="348"/>
      <c r="D15" s="348"/>
      <c r="E15" s="348"/>
      <c r="F15" s="349"/>
      <c r="G15" s="350"/>
      <c r="H15" s="166"/>
      <c r="I15" s="351"/>
      <c r="J15" s="171"/>
      <c r="K15" s="178"/>
      <c r="L15" s="352"/>
      <c r="N15" s="172"/>
      <c r="O15" s="353"/>
      <c r="P15" s="354"/>
    </row>
    <row r="16" spans="1:16" s="175" customFormat="1" ht="15">
      <c r="A16" s="177"/>
      <c r="B16" s="170"/>
      <c r="C16" s="352"/>
      <c r="D16" s="352"/>
      <c r="E16" s="352"/>
      <c r="F16" s="355"/>
      <c r="G16" s="356"/>
      <c r="H16" s="178"/>
      <c r="I16" s="351"/>
      <c r="J16" s="171"/>
      <c r="K16" s="178"/>
      <c r="L16" s="352"/>
      <c r="N16" s="170"/>
      <c r="O16" s="357"/>
      <c r="P16" s="356"/>
    </row>
    <row r="17" spans="1:16" s="175" customFormat="1" ht="12">
      <c r="A17" s="260" t="s">
        <v>187</v>
      </c>
      <c r="B17" s="170"/>
      <c r="C17" s="352"/>
      <c r="D17" s="358"/>
      <c r="E17" s="352"/>
      <c r="F17" s="355"/>
      <c r="G17" s="356"/>
      <c r="H17" s="178"/>
      <c r="I17" s="351"/>
      <c r="J17" s="171"/>
      <c r="K17" s="178"/>
      <c r="L17" s="352"/>
      <c r="N17" s="170"/>
      <c r="O17" s="357"/>
      <c r="P17" s="356"/>
    </row>
    <row r="18" spans="1:16" s="175" customFormat="1" ht="12">
      <c r="A18" s="359"/>
      <c r="B18" s="201">
        <v>0</v>
      </c>
      <c r="C18" s="360">
        <v>0</v>
      </c>
      <c r="D18" s="361">
        <v>0</v>
      </c>
      <c r="E18" s="362">
        <v>0</v>
      </c>
      <c r="F18" s="363">
        <f>SUM(C18:E18)</f>
        <v>0</v>
      </c>
      <c r="G18" s="364">
        <f>B18+F18</f>
        <v>0</v>
      </c>
      <c r="H18" s="365">
        <v>0</v>
      </c>
      <c r="I18" s="366">
        <v>0</v>
      </c>
      <c r="J18" s="367">
        <f>H18+I18</f>
        <v>0</v>
      </c>
      <c r="K18" s="365">
        <v>0</v>
      </c>
      <c r="L18" s="366">
        <v>0</v>
      </c>
      <c r="M18" s="368">
        <f>K18+L18</f>
        <v>0</v>
      </c>
      <c r="N18" s="201">
        <v>0</v>
      </c>
      <c r="O18" s="369">
        <v>0</v>
      </c>
      <c r="P18" s="364">
        <f>SUM(N18:O18)</f>
        <v>0</v>
      </c>
    </row>
    <row r="19" spans="1:16" s="175" customFormat="1" ht="12">
      <c r="A19" s="260"/>
      <c r="B19" s="201">
        <v>0</v>
      </c>
      <c r="C19" s="362">
        <v>0</v>
      </c>
      <c r="D19" s="362">
        <v>0</v>
      </c>
      <c r="E19" s="362">
        <v>0</v>
      </c>
      <c r="F19" s="363">
        <f>SUM(C19:E19)</f>
        <v>0</v>
      </c>
      <c r="G19" s="364">
        <f>B19+F19</f>
        <v>0</v>
      </c>
      <c r="H19" s="365">
        <v>0</v>
      </c>
      <c r="I19" s="366">
        <v>0</v>
      </c>
      <c r="J19" s="367">
        <f>H19+I19</f>
        <v>0</v>
      </c>
      <c r="K19" s="365">
        <v>0</v>
      </c>
      <c r="L19" s="366">
        <v>0</v>
      </c>
      <c r="M19" s="368">
        <f>K19+L19</f>
        <v>0</v>
      </c>
      <c r="N19" s="201">
        <v>0</v>
      </c>
      <c r="O19" s="369">
        <v>0</v>
      </c>
      <c r="P19" s="364">
        <f>SUM(N19:O19)</f>
        <v>0</v>
      </c>
    </row>
    <row r="20" spans="1:16" s="175" customFormat="1" ht="12">
      <c r="A20" s="260"/>
      <c r="B20" s="201">
        <v>0</v>
      </c>
      <c r="C20" s="362">
        <v>0</v>
      </c>
      <c r="D20" s="362">
        <v>0</v>
      </c>
      <c r="E20" s="362">
        <v>0</v>
      </c>
      <c r="F20" s="363">
        <f>SUM(C20:E20)</f>
        <v>0</v>
      </c>
      <c r="G20" s="364">
        <f>B20+F20</f>
        <v>0</v>
      </c>
      <c r="H20" s="365">
        <v>0</v>
      </c>
      <c r="I20" s="366">
        <v>0</v>
      </c>
      <c r="J20" s="367">
        <f>H20+I20</f>
        <v>0</v>
      </c>
      <c r="K20" s="365">
        <v>0</v>
      </c>
      <c r="L20" s="366">
        <v>0</v>
      </c>
      <c r="M20" s="368">
        <f>K20+L20</f>
        <v>0</v>
      </c>
      <c r="N20" s="201">
        <v>0</v>
      </c>
      <c r="O20" s="369">
        <v>0</v>
      </c>
      <c r="P20" s="364">
        <f>SUM(N20:O20)</f>
        <v>0</v>
      </c>
    </row>
    <row r="21" spans="1:16" s="175" customFormat="1" ht="12">
      <c r="A21" s="370" t="s">
        <v>188</v>
      </c>
      <c r="B21" s="371">
        <f aca="true" t="shared" si="0" ref="B21:P21">SUM(B18:B20)</f>
        <v>0</v>
      </c>
      <c r="C21" s="372">
        <f t="shared" si="0"/>
        <v>0</v>
      </c>
      <c r="D21" s="373">
        <f t="shared" si="0"/>
        <v>0</v>
      </c>
      <c r="E21" s="372">
        <f t="shared" si="0"/>
        <v>0</v>
      </c>
      <c r="F21" s="372">
        <f t="shared" si="0"/>
        <v>0</v>
      </c>
      <c r="G21" s="374">
        <f t="shared" si="0"/>
        <v>0</v>
      </c>
      <c r="H21" s="375">
        <f t="shared" si="0"/>
        <v>0</v>
      </c>
      <c r="I21" s="373">
        <f t="shared" si="0"/>
        <v>0</v>
      </c>
      <c r="J21" s="376">
        <f t="shared" si="0"/>
        <v>0</v>
      </c>
      <c r="K21" s="375">
        <f t="shared" si="0"/>
        <v>0</v>
      </c>
      <c r="L21" s="373">
        <f t="shared" si="0"/>
        <v>0</v>
      </c>
      <c r="M21" s="312">
        <f t="shared" si="0"/>
        <v>0</v>
      </c>
      <c r="N21" s="371">
        <f t="shared" si="0"/>
        <v>0</v>
      </c>
      <c r="O21" s="373">
        <f t="shared" si="0"/>
        <v>0</v>
      </c>
      <c r="P21" s="374">
        <f t="shared" si="0"/>
        <v>0</v>
      </c>
    </row>
    <row r="22" spans="1:16" s="175" customFormat="1" ht="12">
      <c r="A22" s="377"/>
      <c r="B22" s="170"/>
      <c r="C22" s="352"/>
      <c r="D22" s="352"/>
      <c r="E22" s="352"/>
      <c r="F22" s="355"/>
      <c r="G22" s="356"/>
      <c r="H22" s="178"/>
      <c r="I22" s="351"/>
      <c r="J22" s="171"/>
      <c r="K22" s="178"/>
      <c r="L22" s="352"/>
      <c r="N22" s="170"/>
      <c r="O22" s="357"/>
      <c r="P22" s="356"/>
    </row>
    <row r="23" spans="1:16" s="175" customFormat="1" ht="12">
      <c r="A23" s="378"/>
      <c r="B23" s="379"/>
      <c r="C23" s="380"/>
      <c r="D23" s="380"/>
      <c r="E23" s="380"/>
      <c r="F23" s="381"/>
      <c r="G23" s="382"/>
      <c r="H23" s="178"/>
      <c r="I23" s="351"/>
      <c r="J23" s="171"/>
      <c r="K23" s="178"/>
      <c r="L23" s="352"/>
      <c r="N23" s="379"/>
      <c r="O23" s="357"/>
      <c r="P23" s="382"/>
    </row>
    <row r="24" spans="1:16" s="175" customFormat="1" ht="12">
      <c r="A24" s="383"/>
      <c r="B24" s="379"/>
      <c r="C24" s="380"/>
      <c r="D24" s="380"/>
      <c r="E24" s="380"/>
      <c r="F24" s="381"/>
      <c r="G24" s="382"/>
      <c r="H24" s="178"/>
      <c r="I24" s="351"/>
      <c r="J24" s="171"/>
      <c r="K24" s="178"/>
      <c r="L24" s="352"/>
      <c r="N24" s="379"/>
      <c r="O24" s="357"/>
      <c r="P24" s="382"/>
    </row>
    <row r="25" spans="1:16" s="175" customFormat="1" ht="12">
      <c r="A25" s="260" t="s">
        <v>189</v>
      </c>
      <c r="B25" s="170"/>
      <c r="C25" s="352"/>
      <c r="D25" s="358"/>
      <c r="E25" s="352"/>
      <c r="F25" s="355"/>
      <c r="G25" s="356"/>
      <c r="H25" s="178"/>
      <c r="I25" s="351"/>
      <c r="J25" s="171"/>
      <c r="K25" s="178"/>
      <c r="L25" s="352"/>
      <c r="N25" s="170"/>
      <c r="O25" s="357"/>
      <c r="P25" s="356"/>
    </row>
    <row r="26" spans="1:16" s="175" customFormat="1" ht="12">
      <c r="A26" s="359"/>
      <c r="B26" s="201">
        <v>0</v>
      </c>
      <c r="C26" s="360">
        <v>0</v>
      </c>
      <c r="D26" s="361">
        <v>0</v>
      </c>
      <c r="E26" s="362">
        <v>0</v>
      </c>
      <c r="F26" s="363">
        <f>SUM(C26:E26)</f>
        <v>0</v>
      </c>
      <c r="G26" s="364">
        <f>B26+F26</f>
        <v>0</v>
      </c>
      <c r="H26" s="365">
        <v>2.1</v>
      </c>
      <c r="I26" s="366">
        <v>0</v>
      </c>
      <c r="J26" s="367">
        <f>H26+I26</f>
        <v>2.1</v>
      </c>
      <c r="K26" s="365">
        <v>0.6</v>
      </c>
      <c r="L26" s="366">
        <v>0</v>
      </c>
      <c r="M26" s="368">
        <f>K26+L26</f>
        <v>0.6</v>
      </c>
      <c r="N26" s="201">
        <v>2.7</v>
      </c>
      <c r="O26" s="369">
        <v>0</v>
      </c>
      <c r="P26" s="364">
        <f>SUM(N26:O26)</f>
        <v>2.7</v>
      </c>
    </row>
    <row r="27" spans="1:16" s="175" customFormat="1" ht="12">
      <c r="A27" s="260"/>
      <c r="B27" s="201">
        <v>0</v>
      </c>
      <c r="C27" s="362">
        <v>0</v>
      </c>
      <c r="D27" s="362">
        <v>0</v>
      </c>
      <c r="E27" s="362">
        <v>0</v>
      </c>
      <c r="F27" s="363">
        <f>SUM(C27:E27)</f>
        <v>0</v>
      </c>
      <c r="G27" s="364">
        <f>B27+F27</f>
        <v>0</v>
      </c>
      <c r="H27" s="365">
        <v>0</v>
      </c>
      <c r="I27" s="366">
        <v>0</v>
      </c>
      <c r="J27" s="367">
        <f>H27+I27</f>
        <v>0</v>
      </c>
      <c r="K27" s="365">
        <v>0</v>
      </c>
      <c r="L27" s="366">
        <v>0</v>
      </c>
      <c r="M27" s="368">
        <f>K27+L27</f>
        <v>0</v>
      </c>
      <c r="N27" s="201">
        <v>0</v>
      </c>
      <c r="O27" s="369">
        <v>0</v>
      </c>
      <c r="P27" s="364">
        <f>SUM(N27:O27)</f>
        <v>0</v>
      </c>
    </row>
    <row r="28" spans="1:16" s="175" customFormat="1" ht="12">
      <c r="A28" s="260"/>
      <c r="B28" s="201">
        <v>0</v>
      </c>
      <c r="C28" s="362">
        <v>0</v>
      </c>
      <c r="D28" s="362">
        <v>0</v>
      </c>
      <c r="E28" s="362">
        <v>0</v>
      </c>
      <c r="F28" s="363">
        <f>SUM(C28:E28)</f>
        <v>0</v>
      </c>
      <c r="G28" s="364">
        <f>B28+F28</f>
        <v>0</v>
      </c>
      <c r="H28" s="365">
        <v>0</v>
      </c>
      <c r="I28" s="366">
        <v>0</v>
      </c>
      <c r="J28" s="367">
        <f>H28+I28</f>
        <v>0</v>
      </c>
      <c r="K28" s="365">
        <v>0</v>
      </c>
      <c r="L28" s="366">
        <v>0</v>
      </c>
      <c r="M28" s="368">
        <f>K28+L28</f>
        <v>0</v>
      </c>
      <c r="N28" s="201">
        <v>0</v>
      </c>
      <c r="O28" s="369">
        <v>0</v>
      </c>
      <c r="P28" s="364">
        <f>SUM(N28:O28)</f>
        <v>0</v>
      </c>
    </row>
    <row r="29" spans="1:16" s="389" customFormat="1" ht="12">
      <c r="A29" s="384" t="s">
        <v>190</v>
      </c>
      <c r="B29" s="189">
        <f aca="true" t="shared" si="1" ref="B29:P29">SUM(B26:B28)</f>
        <v>0</v>
      </c>
      <c r="C29" s="385">
        <f t="shared" si="1"/>
        <v>0</v>
      </c>
      <c r="D29" s="386">
        <f t="shared" si="1"/>
        <v>0</v>
      </c>
      <c r="E29" s="385">
        <f t="shared" si="1"/>
        <v>0</v>
      </c>
      <c r="F29" s="385">
        <f t="shared" si="1"/>
        <v>0</v>
      </c>
      <c r="G29" s="186">
        <f t="shared" si="1"/>
        <v>0</v>
      </c>
      <c r="H29" s="387">
        <f t="shared" si="1"/>
        <v>2.1</v>
      </c>
      <c r="I29" s="386">
        <f t="shared" si="1"/>
        <v>0</v>
      </c>
      <c r="J29" s="188">
        <f t="shared" si="1"/>
        <v>2.1</v>
      </c>
      <c r="K29" s="387">
        <f t="shared" si="1"/>
        <v>0.6</v>
      </c>
      <c r="L29" s="386">
        <f t="shared" si="1"/>
        <v>0</v>
      </c>
      <c r="M29" s="388">
        <f t="shared" si="1"/>
        <v>0.6</v>
      </c>
      <c r="N29" s="189">
        <f t="shared" si="1"/>
        <v>2.7</v>
      </c>
      <c r="O29" s="386">
        <f t="shared" si="1"/>
        <v>0</v>
      </c>
      <c r="P29" s="186">
        <f t="shared" si="1"/>
        <v>2.7</v>
      </c>
    </row>
    <row r="30" spans="1:16" ht="12">
      <c r="A30" s="390"/>
      <c r="B30" s="313"/>
      <c r="C30" s="391"/>
      <c r="D30" s="392"/>
      <c r="E30" s="391"/>
      <c r="F30" s="391"/>
      <c r="G30" s="313"/>
      <c r="H30" s="312"/>
      <c r="I30" s="392"/>
      <c r="J30" s="312"/>
      <c r="K30" s="312"/>
      <c r="L30" s="392"/>
      <c r="M30" s="312"/>
      <c r="N30" s="313"/>
      <c r="O30" s="392"/>
      <c r="P30" s="313"/>
    </row>
    <row r="31" spans="1:16" ht="12">
      <c r="A31" s="390"/>
      <c r="B31" s="313"/>
      <c r="C31" s="391"/>
      <c r="D31" s="392"/>
      <c r="E31" s="391"/>
      <c r="F31" s="391"/>
      <c r="G31" s="313"/>
      <c r="H31" s="312"/>
      <c r="I31" s="392"/>
      <c r="J31" s="312"/>
      <c r="K31" s="312"/>
      <c r="L31" s="392"/>
      <c r="M31" s="312"/>
      <c r="N31" s="313"/>
      <c r="O31" s="392"/>
      <c r="P31" s="313"/>
    </row>
    <row r="32" spans="1:16" ht="12">
      <c r="A32" s="393" t="s">
        <v>191</v>
      </c>
      <c r="B32" s="394"/>
      <c r="C32" s="395"/>
      <c r="D32" s="396"/>
      <c r="E32" s="395"/>
      <c r="F32" s="395"/>
      <c r="G32" s="394"/>
      <c r="H32" s="397"/>
      <c r="I32" s="396"/>
      <c r="J32" s="397"/>
      <c r="K32" s="397"/>
      <c r="L32" s="396"/>
      <c r="M32" s="397"/>
      <c r="N32" s="394"/>
      <c r="O32" s="396"/>
      <c r="P32" s="394"/>
    </row>
    <row r="33" ht="12.75">
      <c r="A33" s="134" t="s">
        <v>192</v>
      </c>
    </row>
    <row r="34" ht="12.75">
      <c r="A34" s="134" t="s">
        <v>193</v>
      </c>
    </row>
    <row r="35" ht="12.75">
      <c r="A35" s="134" t="s">
        <v>194</v>
      </c>
    </row>
    <row r="36" ht="12.75">
      <c r="A36" s="134" t="s">
        <v>195</v>
      </c>
    </row>
    <row r="37" ht="12.75">
      <c r="A37" s="134" t="s">
        <v>196</v>
      </c>
    </row>
    <row r="39" ht="12.75">
      <c r="A39" s="134" t="s">
        <v>197</v>
      </c>
    </row>
  </sheetData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
</oddHeader>
    <oddFooter>&amp;L&amp;8&amp;D  &amp;T&amp;C&amp;8&amp;A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workbookViewId="0" topLeftCell="A10">
      <selection activeCell="E33" sqref="E33"/>
    </sheetView>
  </sheetViews>
  <sheetFormatPr defaultColWidth="9.140625" defaultRowHeight="12.75"/>
  <cols>
    <col min="1" max="1" width="32.7109375" style="0" customWidth="1"/>
    <col min="2" max="3" width="12.7109375" style="0" customWidth="1"/>
    <col min="4" max="4" width="11.57421875" style="0" bestFit="1" customWidth="1"/>
    <col min="5" max="5" width="11.7109375" style="0" customWidth="1"/>
    <col min="6" max="7" width="10.7109375" style="0" customWidth="1"/>
    <col min="8" max="8" width="12.57421875" style="0" customWidth="1"/>
    <col min="9" max="9" width="10.7109375" style="0" customWidth="1"/>
  </cols>
  <sheetData>
    <row r="1" spans="1:6" ht="18.75">
      <c r="A1" s="31" t="s">
        <v>198</v>
      </c>
      <c r="F1" s="6"/>
    </row>
    <row r="2" spans="1:4" ht="18.75" customHeight="1">
      <c r="A2" s="24"/>
      <c r="B2" s="1"/>
      <c r="C2" s="1"/>
      <c r="D2" s="17"/>
    </row>
    <row r="3" spans="1:3" ht="15.75">
      <c r="A3" s="28" t="s">
        <v>106</v>
      </c>
      <c r="B3" s="20"/>
      <c r="C3" s="20"/>
    </row>
    <row r="4" spans="1:3" ht="12.75" customHeight="1">
      <c r="A4" s="21"/>
      <c r="B4" s="20"/>
      <c r="C4" s="20"/>
    </row>
    <row r="5" spans="1:5" ht="12.75" customHeight="1">
      <c r="A5" s="21" t="s">
        <v>6</v>
      </c>
      <c r="B5" s="20"/>
      <c r="C5" s="20"/>
      <c r="D5" s="36"/>
      <c r="E5" s="8"/>
    </row>
    <row r="6" spans="1:4" ht="12.75" customHeight="1">
      <c r="A6" s="1"/>
      <c r="D6" s="36"/>
    </row>
    <row r="7" spans="1:4" ht="12.75" customHeight="1">
      <c r="A7" s="5" t="s">
        <v>40</v>
      </c>
      <c r="D7" s="36"/>
    </row>
    <row r="8" spans="1:4" ht="12.75" customHeight="1">
      <c r="A8" s="1"/>
      <c r="D8" s="36"/>
    </row>
    <row r="9" spans="1:4" ht="19.5" customHeight="1">
      <c r="A9" s="18"/>
      <c r="B9" s="2" t="s">
        <v>0</v>
      </c>
      <c r="C9" s="2" t="s">
        <v>1</v>
      </c>
      <c r="D9" s="33" t="s">
        <v>2</v>
      </c>
    </row>
    <row r="10" spans="1:4" ht="12.75" customHeight="1">
      <c r="A10" s="16" t="s">
        <v>90</v>
      </c>
      <c r="B10" s="3" t="s">
        <v>3</v>
      </c>
      <c r="C10" s="3" t="s">
        <v>42</v>
      </c>
      <c r="D10" s="34" t="s">
        <v>107</v>
      </c>
    </row>
    <row r="11" spans="1:4" ht="12.75">
      <c r="A11" s="16"/>
      <c r="B11" s="3">
        <v>2005</v>
      </c>
      <c r="C11" s="3" t="s">
        <v>4</v>
      </c>
      <c r="D11" s="35" t="s">
        <v>4</v>
      </c>
    </row>
    <row r="12" spans="1:4" ht="12.75" customHeight="1">
      <c r="A12" s="16"/>
      <c r="B12" s="4"/>
      <c r="C12" s="4" t="s">
        <v>5</v>
      </c>
      <c r="D12" s="35" t="s">
        <v>108</v>
      </c>
    </row>
    <row r="13" spans="1:4" ht="12.75" customHeight="1">
      <c r="A13" s="16"/>
      <c r="B13" s="4">
        <v>1</v>
      </c>
      <c r="C13" s="4">
        <v>2</v>
      </c>
      <c r="D13" s="35">
        <v>3</v>
      </c>
    </row>
    <row r="14" spans="1:4" ht="12.75" customHeight="1">
      <c r="A14" s="19"/>
      <c r="B14" s="94"/>
      <c r="C14" s="94"/>
      <c r="D14" s="37" t="s">
        <v>109</v>
      </c>
    </row>
    <row r="15" spans="1:4" ht="12.75" customHeight="1">
      <c r="A15" s="38"/>
      <c r="B15" s="42"/>
      <c r="C15" s="43"/>
      <c r="D15" s="44"/>
    </row>
    <row r="16" spans="1:4" ht="12.75" customHeight="1">
      <c r="A16" s="38" t="s">
        <v>8</v>
      </c>
      <c r="B16" s="42"/>
      <c r="C16" s="43"/>
      <c r="D16" s="44"/>
    </row>
    <row r="17" spans="1:4" ht="12.75">
      <c r="A17" s="11" t="s">
        <v>22</v>
      </c>
      <c r="B17" s="215">
        <f>'verkkost(blank1.2b)'!B17+'verkint(blank1.2c)'!B17</f>
        <v>-50.9</v>
      </c>
      <c r="C17" s="215">
        <f>'verkkost(blank1.2b)'!C17+'verkint(blank1.2c)'!C17</f>
        <v>0</v>
      </c>
      <c r="D17" s="45">
        <f>B17+C17</f>
        <v>-50.9</v>
      </c>
    </row>
    <row r="18" spans="1:4" ht="12.75">
      <c r="A18" s="11" t="s">
        <v>9</v>
      </c>
      <c r="B18" s="215">
        <f>'verkkost(blank1.2b)'!B18+'verkint(blank1.2c)'!B18</f>
        <v>-126.79999999999998</v>
      </c>
      <c r="C18" s="215">
        <f>'verkkost(blank1.2b)'!C18+'verkint(blank1.2c)'!C18</f>
        <v>0</v>
      </c>
      <c r="D18" s="45">
        <f>B18+C18</f>
        <v>-126.79999999999998</v>
      </c>
    </row>
    <row r="19" spans="1:4" ht="12.75">
      <c r="A19" s="48" t="s">
        <v>41</v>
      </c>
      <c r="B19" s="216">
        <f>'verkkost(blank1.2b)'!B19+'verkint(blank1.2c)'!B19</f>
        <v>-50.2</v>
      </c>
      <c r="C19" s="216">
        <f>'verkkost(blank1.2b)'!C19+'verkint(blank1.2c)'!C19</f>
        <v>0</v>
      </c>
      <c r="D19" s="45">
        <f aca="true" t="shared" si="0" ref="D19:D28">B19+C19</f>
        <v>-50.2</v>
      </c>
    </row>
    <row r="20" spans="1:4" ht="12.75">
      <c r="A20" s="11" t="s">
        <v>128</v>
      </c>
      <c r="B20" s="215">
        <f>'verkkost(blank1.2b)'!B20+'verkint(blank1.2c)'!B20</f>
        <v>-5</v>
      </c>
      <c r="C20" s="215">
        <f>'verkkost(blank1.2b)'!C20+'verkint(blank1.2c)'!C20</f>
        <v>0</v>
      </c>
      <c r="D20" s="45">
        <f>B20+C20</f>
        <v>-5</v>
      </c>
    </row>
    <row r="21" spans="1:4" ht="12.75">
      <c r="A21" s="11" t="s">
        <v>129</v>
      </c>
      <c r="B21" s="215">
        <f>'verkkost(blank1.2b)'!B21+'verkint(blank1.2c)'!B21</f>
        <v>-24.599999999999998</v>
      </c>
      <c r="C21" s="215">
        <f>'verkkost(blank1.2b)'!C21+'verkint(blank1.2c)'!C21</f>
        <v>0</v>
      </c>
      <c r="D21" s="45">
        <f t="shared" si="0"/>
        <v>-24.599999999999998</v>
      </c>
    </row>
    <row r="22" spans="1:4" ht="12.75" customHeight="1">
      <c r="A22" s="11" t="s">
        <v>23</v>
      </c>
      <c r="B22" s="215">
        <f>'verkkost(blank1.2b)'!B22+'verkint(blank1.2c)'!B22</f>
        <v>-197</v>
      </c>
      <c r="C22" s="215">
        <f>'verkkost(blank1.2b)'!C22+'verkint(blank1.2c)'!C22</f>
        <v>0</v>
      </c>
      <c r="D22" s="45">
        <f t="shared" si="0"/>
        <v>-197</v>
      </c>
    </row>
    <row r="23" spans="1:4" ht="12.75" customHeight="1">
      <c r="A23" s="11" t="s">
        <v>24</v>
      </c>
      <c r="B23" s="215">
        <f>'verkkost(blank1.2b)'!B23+'verkint(blank1.2c)'!B23</f>
        <v>-81.4</v>
      </c>
      <c r="C23" s="215">
        <f>'verkkost(blank1.2b)'!C23+'verkint(blank1.2c)'!C23</f>
        <v>0</v>
      </c>
      <c r="D23" s="45">
        <f t="shared" si="0"/>
        <v>-81.4</v>
      </c>
    </row>
    <row r="24" spans="1:4" ht="12.75" customHeight="1">
      <c r="A24" s="11" t="s">
        <v>10</v>
      </c>
      <c r="B24" s="215">
        <f>'verkkost(blank1.2b)'!B24+'verkint(blank1.2c)'!B24</f>
        <v>-525.5</v>
      </c>
      <c r="C24" s="215">
        <f>'verkkost(blank1.2b)'!C24+'verkint(blank1.2c)'!C24</f>
        <v>0</v>
      </c>
      <c r="D24" s="45">
        <f t="shared" si="0"/>
        <v>-525.5</v>
      </c>
    </row>
    <row r="25" spans="1:4" ht="12.75" customHeight="1">
      <c r="A25" s="11" t="s">
        <v>11</v>
      </c>
      <c r="B25" s="215">
        <f>'verkkost(blank1.2b)'!B25+'verkint(blank1.2c)'!B25</f>
        <v>-411.6</v>
      </c>
      <c r="C25" s="215">
        <f>'verkkost(blank1.2b)'!C25+'verkint(blank1.2c)'!C25</f>
        <v>0</v>
      </c>
      <c r="D25" s="45">
        <f t="shared" si="0"/>
        <v>-411.6</v>
      </c>
    </row>
    <row r="26" spans="1:4" ht="12.75" customHeight="1">
      <c r="A26" s="11" t="s">
        <v>130</v>
      </c>
      <c r="B26" s="215">
        <f>'verkkost(blank1.2b)'!B26+'verkint(blank1.2c)'!B26</f>
        <v>-179.3</v>
      </c>
      <c r="C26" s="215">
        <f>'verkkost(blank1.2b)'!C26+'verkint(blank1.2c)'!C26</f>
        <v>0</v>
      </c>
      <c r="D26" s="45">
        <f t="shared" si="0"/>
        <v>-179.3</v>
      </c>
    </row>
    <row r="27" spans="1:4" ht="12.75">
      <c r="A27" s="11" t="s">
        <v>30</v>
      </c>
      <c r="B27" s="215">
        <f>'verkkost(blank1.2b)'!B27+'verkint(blank1.2c)'!B27</f>
        <v>-28</v>
      </c>
      <c r="C27" s="215">
        <f>'verkkost(blank1.2b)'!C27+'verkint(blank1.2c)'!C27</f>
        <v>0</v>
      </c>
      <c r="D27" s="45">
        <f t="shared" si="0"/>
        <v>-28</v>
      </c>
    </row>
    <row r="28" spans="1:4" ht="12.75" customHeight="1">
      <c r="A28" s="11" t="s">
        <v>25</v>
      </c>
      <c r="B28" s="215">
        <f>'verkkost(blank1.2b)'!B28+'verkint(blank1.2c)'!B28</f>
        <v>0</v>
      </c>
      <c r="C28" s="215">
        <f>'verkkost(blank1.2b)'!C28+'verkint(blank1.2c)'!C28</f>
        <v>0</v>
      </c>
      <c r="D28" s="45">
        <f t="shared" si="0"/>
        <v>0</v>
      </c>
    </row>
    <row r="29" spans="1:4" ht="15" customHeight="1">
      <c r="A29" s="38" t="s">
        <v>12</v>
      </c>
      <c r="B29" s="132">
        <f>SUM(B17:B28)-B19</f>
        <v>-1630.1</v>
      </c>
      <c r="C29" s="132">
        <f>SUM(C17:C28)-C19</f>
        <v>0</v>
      </c>
      <c r="D29" s="47">
        <f>SUM(D17:D28)-D19</f>
        <v>-1630.1</v>
      </c>
    </row>
    <row r="30" spans="1:4" ht="15" customHeight="1">
      <c r="A30" s="38"/>
      <c r="B30" s="218"/>
      <c r="C30" s="218"/>
      <c r="D30" s="39"/>
    </row>
    <row r="31" spans="1:4" ht="12.75" customHeight="1">
      <c r="A31" s="38" t="s">
        <v>13</v>
      </c>
      <c r="B31" s="218"/>
      <c r="C31" s="218"/>
      <c r="D31" s="39"/>
    </row>
    <row r="32" spans="1:4" ht="15" customHeight="1">
      <c r="A32" s="11" t="s">
        <v>14</v>
      </c>
      <c r="B32" s="217">
        <f>'verkkost(blank1.2b)'!B32+'verkint(blank1.2c)'!B32</f>
        <v>-5.199999999999999</v>
      </c>
      <c r="C32" s="217">
        <f>'verkkost(blank1.2b)'!C32+'verkint(blank1.2c)'!C32</f>
        <v>0</v>
      </c>
      <c r="D32" s="45">
        <f>B32+C32</f>
        <v>-5.199999999999999</v>
      </c>
    </row>
    <row r="33" spans="1:4" ht="12.75" customHeight="1">
      <c r="A33" s="11" t="s">
        <v>96</v>
      </c>
      <c r="B33" s="217">
        <f>'verkkost(blank1.2b)'!B33+'verkint(blank1.2c)'!B33</f>
        <v>-102.60000000000001</v>
      </c>
      <c r="C33" s="217">
        <f>'verkkost(blank1.2b)'!C33+'verkint(blank1.2c)'!C33</f>
        <v>0</v>
      </c>
      <c r="D33" s="45">
        <f>B33+C33</f>
        <v>-102.60000000000001</v>
      </c>
    </row>
    <row r="34" spans="1:4" ht="12.75" customHeight="1">
      <c r="A34" s="48" t="s">
        <v>15</v>
      </c>
      <c r="B34" s="219">
        <f>'verkkost(blank1.2b)'!B34+'verkint(blank1.2c)'!B34</f>
        <v>-19</v>
      </c>
      <c r="C34" s="219">
        <f>'verkkost(blank1.2b)'!C34+'verkint(blank1.2c)'!C34</f>
        <v>0</v>
      </c>
      <c r="D34" s="58">
        <f>B34+C34</f>
        <v>-19</v>
      </c>
    </row>
    <row r="35" spans="1:4" ht="15" customHeight="1">
      <c r="A35" s="38" t="s">
        <v>53</v>
      </c>
      <c r="B35" s="49">
        <f>SUM(B32:B33)</f>
        <v>-107.80000000000001</v>
      </c>
      <c r="C35" s="49">
        <f>SUM(C32:C33)</f>
        <v>0</v>
      </c>
      <c r="D35" s="49">
        <f>SUM(D32:D33)</f>
        <v>-107.80000000000001</v>
      </c>
    </row>
    <row r="36" spans="1:4" ht="12.75" customHeight="1">
      <c r="A36" s="38"/>
      <c r="B36" s="218"/>
      <c r="C36" s="218"/>
      <c r="D36" s="50"/>
    </row>
    <row r="37" spans="1:4" ht="12.75" customHeight="1">
      <c r="A37" s="38" t="s">
        <v>16</v>
      </c>
      <c r="B37" s="49">
        <f>B29+B35</f>
        <v>-1737.8999999999999</v>
      </c>
      <c r="C37" s="49">
        <f>C29+C35</f>
        <v>0</v>
      </c>
      <c r="D37" s="49">
        <f>D29+D35</f>
        <v>-1737.8999999999999</v>
      </c>
    </row>
    <row r="38" spans="1:4" ht="12.75" customHeight="1">
      <c r="A38" s="127" t="str">
        <f>IF(B37='sdn04(blank1.1)'!B21,"(Överensstämmer med blank 1.1)","(fel Överensstämmer INTE med blank 1.1)")</f>
        <v>(Överensstämmer med blank 1.1)</v>
      </c>
      <c r="B38" s="220"/>
      <c r="C38" s="221"/>
      <c r="D38" s="53"/>
    </row>
    <row r="39" spans="1:5" ht="12.75" customHeight="1">
      <c r="A39" s="25"/>
      <c r="B39" s="22"/>
      <c r="C39" s="22"/>
      <c r="D39" s="23"/>
      <c r="E39" s="23"/>
    </row>
    <row r="40" ht="12.75" customHeight="1">
      <c r="A40" s="25"/>
    </row>
    <row r="41" ht="12.75" customHeight="1">
      <c r="A41" s="12"/>
    </row>
    <row r="42" ht="12.75" customHeight="1">
      <c r="A42" s="12"/>
    </row>
    <row r="43" ht="12.75" customHeight="1"/>
    <row r="44" ht="12.75" customHeight="1"/>
    <row r="45" ht="12.75" customHeight="1">
      <c r="A45" s="12"/>
    </row>
    <row r="46" ht="12.75">
      <c r="A46" s="12"/>
    </row>
    <row r="47" ht="12.75">
      <c r="A47" s="12"/>
    </row>
    <row r="48" ht="12.75">
      <c r="A48" s="12"/>
    </row>
    <row r="51" ht="12.75">
      <c r="A51" s="12"/>
    </row>
  </sheetData>
  <printOptions/>
  <pageMargins left="1.1811023622047245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&amp;R
</oddHeader>
    <oddFooter>&amp;L&amp;8&amp;D  &amp;T 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workbookViewId="0" topLeftCell="A10">
      <selection activeCell="E33" sqref="E33"/>
    </sheetView>
  </sheetViews>
  <sheetFormatPr defaultColWidth="9.140625" defaultRowHeight="12.75"/>
  <cols>
    <col min="1" max="1" width="32.7109375" style="0" customWidth="1"/>
    <col min="2" max="3" width="12.7109375" style="0" customWidth="1"/>
    <col min="4" max="4" width="11.57421875" style="0" bestFit="1" customWidth="1"/>
    <col min="5" max="5" width="11.7109375" style="0" customWidth="1"/>
    <col min="6" max="7" width="10.7109375" style="0" customWidth="1"/>
    <col min="8" max="8" width="12.57421875" style="0" customWidth="1"/>
    <col min="9" max="9" width="10.7109375" style="0" customWidth="1"/>
  </cols>
  <sheetData>
    <row r="1" spans="1:6" ht="18.75">
      <c r="A1" s="31" t="s">
        <v>198</v>
      </c>
      <c r="F1" s="6"/>
    </row>
    <row r="2" spans="1:4" ht="18.75" customHeight="1">
      <c r="A2" s="24"/>
      <c r="B2" s="1"/>
      <c r="C2" s="1"/>
      <c r="D2" s="17"/>
    </row>
    <row r="3" spans="1:3" ht="15.75">
      <c r="A3" s="28" t="s">
        <v>106</v>
      </c>
      <c r="B3" s="20"/>
      <c r="C3" s="20"/>
    </row>
    <row r="4" spans="1:3" ht="12.75" customHeight="1">
      <c r="A4" s="21"/>
      <c r="B4" s="20"/>
      <c r="C4" s="20"/>
    </row>
    <row r="5" spans="1:5" ht="12.75" customHeight="1">
      <c r="A5" s="21" t="s">
        <v>6</v>
      </c>
      <c r="B5" s="20"/>
      <c r="C5" s="20"/>
      <c r="D5" s="36"/>
      <c r="E5" s="8"/>
    </row>
    <row r="6" spans="1:4" ht="12.75" customHeight="1">
      <c r="A6" s="1"/>
      <c r="D6" s="36"/>
    </row>
    <row r="7" spans="1:4" ht="12.75" customHeight="1">
      <c r="A7" s="5" t="s">
        <v>7</v>
      </c>
      <c r="D7" s="36"/>
    </row>
    <row r="8" spans="1:4" ht="12.75" customHeight="1">
      <c r="A8" s="1"/>
      <c r="D8" s="36"/>
    </row>
    <row r="9" spans="1:4" ht="19.5" customHeight="1">
      <c r="A9" s="18"/>
      <c r="B9" s="2" t="s">
        <v>0</v>
      </c>
      <c r="C9" s="2" t="s">
        <v>1</v>
      </c>
      <c r="D9" s="33" t="s">
        <v>2</v>
      </c>
    </row>
    <row r="10" spans="1:4" ht="12.75" customHeight="1">
      <c r="A10" s="16" t="s">
        <v>90</v>
      </c>
      <c r="B10" s="3" t="s">
        <v>3</v>
      </c>
      <c r="C10" s="3" t="s">
        <v>42</v>
      </c>
      <c r="D10" s="34" t="s">
        <v>107</v>
      </c>
    </row>
    <row r="11" spans="1:4" ht="12.75">
      <c r="A11" s="16"/>
      <c r="B11" s="3">
        <v>2005</v>
      </c>
      <c r="C11" s="3" t="s">
        <v>4</v>
      </c>
      <c r="D11" s="35" t="s">
        <v>4</v>
      </c>
    </row>
    <row r="12" spans="1:4" ht="12.75" customHeight="1">
      <c r="A12" s="16"/>
      <c r="B12" s="4"/>
      <c r="C12" s="4" t="s">
        <v>5</v>
      </c>
      <c r="D12" s="35" t="s">
        <v>108</v>
      </c>
    </row>
    <row r="13" spans="1:4" ht="12.75" customHeight="1">
      <c r="A13" s="16"/>
      <c r="B13" s="4">
        <v>1</v>
      </c>
      <c r="C13" s="4">
        <v>2</v>
      </c>
      <c r="D13" s="35">
        <v>3</v>
      </c>
    </row>
    <row r="14" spans="1:4" ht="12.75" customHeight="1">
      <c r="A14" s="19"/>
      <c r="B14" s="94"/>
      <c r="C14" s="94"/>
      <c r="D14" s="37" t="s">
        <v>109</v>
      </c>
    </row>
    <row r="15" spans="1:4" ht="12.75" customHeight="1">
      <c r="A15" s="38"/>
      <c r="B15" s="42"/>
      <c r="C15" s="43"/>
      <c r="D15" s="44"/>
    </row>
    <row r="16" spans="1:4" ht="12.75" customHeight="1">
      <c r="A16" s="38" t="s">
        <v>8</v>
      </c>
      <c r="B16" s="42"/>
      <c r="C16" s="43"/>
      <c r="D16" s="44"/>
    </row>
    <row r="17" spans="1:4" ht="12.75">
      <c r="A17" s="11" t="s">
        <v>22</v>
      </c>
      <c r="B17" s="59">
        <v>-50.9</v>
      </c>
      <c r="C17" s="72">
        <v>-0.7</v>
      </c>
      <c r="D17" s="45">
        <f>B17+C17</f>
        <v>-51.6</v>
      </c>
    </row>
    <row r="18" spans="1:4" ht="12.75">
      <c r="A18" s="11" t="s">
        <v>9</v>
      </c>
      <c r="B18" s="59">
        <v>-129.7</v>
      </c>
      <c r="C18" s="60">
        <v>-5.3</v>
      </c>
      <c r="D18" s="45">
        <f>B18+C18</f>
        <v>-135</v>
      </c>
    </row>
    <row r="19" spans="1:4" ht="12.75">
      <c r="A19" s="48" t="s">
        <v>41</v>
      </c>
      <c r="B19" s="92">
        <v>-50.2</v>
      </c>
      <c r="C19" s="93">
        <v>-3</v>
      </c>
      <c r="D19" s="45">
        <f aca="true" t="shared" si="0" ref="D19:D28">B19+C19</f>
        <v>-53.2</v>
      </c>
    </row>
    <row r="20" spans="1:4" ht="12.75">
      <c r="A20" s="11" t="s">
        <v>128</v>
      </c>
      <c r="B20" s="59">
        <v>-5</v>
      </c>
      <c r="C20" s="60">
        <v>0</v>
      </c>
      <c r="D20" s="45">
        <f>B20+C20</f>
        <v>-5</v>
      </c>
    </row>
    <row r="21" spans="1:4" ht="12.75">
      <c r="A21" s="11" t="s">
        <v>129</v>
      </c>
      <c r="B21" s="59">
        <v>-24.9</v>
      </c>
      <c r="C21" s="60">
        <v>-0.2</v>
      </c>
      <c r="D21" s="45">
        <f t="shared" si="0"/>
        <v>-25.099999999999998</v>
      </c>
    </row>
    <row r="22" spans="1:4" ht="12.75" customHeight="1">
      <c r="A22" s="11" t="s">
        <v>23</v>
      </c>
      <c r="B22" s="40">
        <v>-210.3</v>
      </c>
      <c r="C22" s="41">
        <v>0</v>
      </c>
      <c r="D22" s="45">
        <f t="shared" si="0"/>
        <v>-210.3</v>
      </c>
    </row>
    <row r="23" spans="1:4" ht="12.75" customHeight="1">
      <c r="A23" s="11" t="s">
        <v>24</v>
      </c>
      <c r="B23" s="40">
        <v>-97</v>
      </c>
      <c r="C23" s="41">
        <v>0</v>
      </c>
      <c r="D23" s="45">
        <f t="shared" si="0"/>
        <v>-97</v>
      </c>
    </row>
    <row r="24" spans="1:4" ht="12.75" customHeight="1">
      <c r="A24" s="11" t="s">
        <v>10</v>
      </c>
      <c r="B24" s="40">
        <v>-525.5</v>
      </c>
      <c r="C24" s="41">
        <v>-10</v>
      </c>
      <c r="D24" s="45">
        <f t="shared" si="0"/>
        <v>-535.5</v>
      </c>
    </row>
    <row r="25" spans="1:4" ht="12.75" customHeight="1">
      <c r="A25" s="11" t="s">
        <v>11</v>
      </c>
      <c r="B25" s="40">
        <v>-421.6</v>
      </c>
      <c r="C25" s="41">
        <v>-55</v>
      </c>
      <c r="D25" s="45">
        <f t="shared" si="0"/>
        <v>-476.6</v>
      </c>
    </row>
    <row r="26" spans="1:4" ht="12.75" customHeight="1">
      <c r="A26" s="11" t="s">
        <v>130</v>
      </c>
      <c r="B26" s="40">
        <v>-179.3</v>
      </c>
      <c r="C26" s="41">
        <v>-40.2</v>
      </c>
      <c r="D26" s="45">
        <f t="shared" si="0"/>
        <v>-219.5</v>
      </c>
    </row>
    <row r="27" spans="1:4" ht="12.75">
      <c r="A27" s="11" t="s">
        <v>30</v>
      </c>
      <c r="B27" s="40">
        <v>-28</v>
      </c>
      <c r="C27" s="41">
        <v>0</v>
      </c>
      <c r="D27" s="45">
        <f t="shared" si="0"/>
        <v>-28</v>
      </c>
    </row>
    <row r="28" spans="1:4" ht="12.75" customHeight="1">
      <c r="A28" s="11" t="s">
        <v>25</v>
      </c>
      <c r="B28" s="40"/>
      <c r="C28" s="41">
        <v>-16.3</v>
      </c>
      <c r="D28" s="45">
        <f t="shared" si="0"/>
        <v>-16.3</v>
      </c>
    </row>
    <row r="29" spans="1:4" ht="15" customHeight="1">
      <c r="A29" s="38" t="s">
        <v>12</v>
      </c>
      <c r="B29" s="47">
        <f>SUM(B17:B28)-B19</f>
        <v>-1672.1999999999998</v>
      </c>
      <c r="C29" s="47">
        <f>SUM(C17:C28)-C19</f>
        <v>-127.70000000000002</v>
      </c>
      <c r="D29" s="47">
        <f>SUM(D17:D28)-D19</f>
        <v>-1799.9</v>
      </c>
    </row>
    <row r="30" spans="1:4" ht="15" customHeight="1">
      <c r="A30" s="38"/>
      <c r="B30" s="39"/>
      <c r="C30" s="39"/>
      <c r="D30" s="39"/>
    </row>
    <row r="31" spans="1:4" ht="12.75" customHeight="1">
      <c r="A31" s="38" t="s">
        <v>13</v>
      </c>
      <c r="B31" s="39"/>
      <c r="C31" s="39"/>
      <c r="D31" s="39"/>
    </row>
    <row r="32" spans="1:4" ht="15" customHeight="1">
      <c r="A32" s="11" t="s">
        <v>14</v>
      </c>
      <c r="B32" s="40">
        <v>-7.8</v>
      </c>
      <c r="C32" s="40">
        <v>-7.9</v>
      </c>
      <c r="D32" s="45">
        <f>B32+C32</f>
        <v>-15.7</v>
      </c>
    </row>
    <row r="33" spans="1:4" ht="12.75" customHeight="1">
      <c r="A33" s="11" t="s">
        <v>96</v>
      </c>
      <c r="B33" s="40">
        <v>-104.7</v>
      </c>
      <c r="C33" s="40">
        <v>0</v>
      </c>
      <c r="D33" s="45">
        <f>B33+C33</f>
        <v>-104.7</v>
      </c>
    </row>
    <row r="34" spans="1:4" ht="12.75" customHeight="1">
      <c r="A34" s="48" t="s">
        <v>15</v>
      </c>
      <c r="B34" s="46">
        <v>-19</v>
      </c>
      <c r="C34" s="46">
        <v>0</v>
      </c>
      <c r="D34" s="58">
        <f>B34+C34</f>
        <v>-19</v>
      </c>
    </row>
    <row r="35" spans="1:4" ht="15" customHeight="1">
      <c r="A35" s="38" t="s">
        <v>53</v>
      </c>
      <c r="B35" s="49">
        <f>SUM(B32:B33)</f>
        <v>-112.5</v>
      </c>
      <c r="C35" s="49">
        <f>SUM(C32:C33)</f>
        <v>-7.9</v>
      </c>
      <c r="D35" s="49">
        <f>SUM(D32:D33)</f>
        <v>-120.4</v>
      </c>
    </row>
    <row r="36" spans="1:4" ht="12.75" customHeight="1">
      <c r="A36" s="38"/>
      <c r="B36" s="50"/>
      <c r="C36" s="50"/>
      <c r="D36" s="50"/>
    </row>
    <row r="37" spans="1:4" ht="12.75" customHeight="1">
      <c r="A37" s="38" t="s">
        <v>16</v>
      </c>
      <c r="B37" s="49">
        <f>B29+B35</f>
        <v>-1784.6999999999998</v>
      </c>
      <c r="C37" s="49">
        <f>C29+C35</f>
        <v>-135.60000000000002</v>
      </c>
      <c r="D37" s="49">
        <f>D29+D35</f>
        <v>-1920.3000000000002</v>
      </c>
    </row>
    <row r="38" spans="1:4" ht="12.75" customHeight="1">
      <c r="A38" s="73"/>
      <c r="B38" s="51"/>
      <c r="C38" s="52"/>
      <c r="D38" s="53"/>
    </row>
    <row r="39" spans="1:5" ht="12.75" customHeight="1">
      <c r="A39" s="128" t="str">
        <f>IF(B29='sdn04(blank1.1)'!B13,"(Summa anslag 1 överensstämmer med blank 1.1)","(Summa anslag 1 fel överensstämmer INTE med blank 1.1)")</f>
        <v>(Summa anslag 1 överensstämmer med blank 1.1)</v>
      </c>
      <c r="B39" s="22"/>
      <c r="C39" s="22"/>
      <c r="D39" s="23"/>
      <c r="E39" s="23"/>
    </row>
    <row r="40" ht="12.75" customHeight="1">
      <c r="A40" s="129" t="str">
        <f>IF(B35='sdn04(blank1.1)'!B18,"(Summa anslag 2 överensstämmer med blank 1.1)","(Summa anslag 2 fel överensstämmer INTE med blank 1.1)")</f>
        <v>(Summa anslag 2 överensstämmer med blank 1.1)</v>
      </c>
    </row>
    <row r="41" ht="12.75" customHeight="1">
      <c r="A41" s="12"/>
    </row>
    <row r="42" ht="12.75" customHeight="1">
      <c r="A42" s="12"/>
    </row>
    <row r="43" ht="12.75" customHeight="1"/>
    <row r="44" ht="12.75" customHeight="1"/>
    <row r="45" ht="12.75" customHeight="1">
      <c r="A45" s="12"/>
    </row>
    <row r="46" ht="12.75">
      <c r="A46" s="12"/>
    </row>
    <row r="47" ht="12.75">
      <c r="A47" s="12"/>
    </row>
    <row r="48" ht="12.75">
      <c r="A48" s="12"/>
    </row>
    <row r="51" ht="12.75">
      <c r="A51" s="12"/>
    </row>
  </sheetData>
  <printOptions/>
  <pageMargins left="1.1811023622047245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&amp;R
</oddHeader>
    <oddFooter>&amp;L&amp;8&amp;D  &amp;T 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workbookViewId="0" topLeftCell="A10">
      <selection activeCell="C29" sqref="C29"/>
    </sheetView>
  </sheetViews>
  <sheetFormatPr defaultColWidth="9.140625" defaultRowHeight="12.75"/>
  <cols>
    <col min="1" max="1" width="32.7109375" style="0" customWidth="1"/>
    <col min="2" max="3" width="12.7109375" style="0" customWidth="1"/>
    <col min="4" max="4" width="11.57421875" style="0" bestFit="1" customWidth="1"/>
    <col min="5" max="5" width="11.7109375" style="0" customWidth="1"/>
    <col min="6" max="6" width="11.140625" style="0" customWidth="1"/>
    <col min="7" max="7" width="10.7109375" style="0" customWidth="1"/>
    <col min="8" max="8" width="12.7109375" style="0" customWidth="1"/>
    <col min="9" max="9" width="10.7109375" style="0" customWidth="1"/>
  </cols>
  <sheetData>
    <row r="1" spans="1:6" ht="18.75">
      <c r="A1" s="31" t="s">
        <v>198</v>
      </c>
      <c r="F1" s="6"/>
    </row>
    <row r="2" spans="1:4" ht="18.75" customHeight="1">
      <c r="A2" s="24"/>
      <c r="B2" s="1"/>
      <c r="C2" s="1"/>
      <c r="D2" s="17"/>
    </row>
    <row r="3" spans="1:3" ht="15.75">
      <c r="A3" s="28" t="s">
        <v>106</v>
      </c>
      <c r="B3" s="1"/>
      <c r="C3" s="1"/>
    </row>
    <row r="4" spans="1:3" ht="12.75" customHeight="1">
      <c r="A4" s="21"/>
      <c r="B4" s="1"/>
      <c r="C4" s="1"/>
    </row>
    <row r="5" spans="1:4" ht="12.75" customHeight="1">
      <c r="A5" s="21" t="s">
        <v>6</v>
      </c>
      <c r="B5" s="1"/>
      <c r="C5" s="1"/>
      <c r="D5" s="36"/>
    </row>
    <row r="6" spans="1:4" ht="12.75" customHeight="1">
      <c r="A6" s="1"/>
      <c r="D6" s="36"/>
    </row>
    <row r="7" spans="1:4" ht="12.75" customHeight="1">
      <c r="A7" s="5" t="s">
        <v>17</v>
      </c>
      <c r="D7" s="36"/>
    </row>
    <row r="8" spans="1:4" ht="12.75" customHeight="1">
      <c r="A8" s="1"/>
      <c r="D8" s="36"/>
    </row>
    <row r="9" spans="1:4" ht="19.5" customHeight="1">
      <c r="A9" s="18"/>
      <c r="B9" s="2" t="s">
        <v>0</v>
      </c>
      <c r="C9" s="2" t="s">
        <v>1</v>
      </c>
      <c r="D9" s="33" t="s">
        <v>2</v>
      </c>
    </row>
    <row r="10" spans="1:4" ht="12.75" customHeight="1">
      <c r="A10" s="16" t="s">
        <v>90</v>
      </c>
      <c r="B10" s="3" t="s">
        <v>3</v>
      </c>
      <c r="C10" s="3" t="s">
        <v>42</v>
      </c>
      <c r="D10" s="34" t="s">
        <v>107</v>
      </c>
    </row>
    <row r="11" spans="1:4" ht="12.75">
      <c r="A11" s="16"/>
      <c r="B11" s="3">
        <v>2005</v>
      </c>
      <c r="C11" s="3" t="s">
        <v>4</v>
      </c>
      <c r="D11" s="35" t="s">
        <v>4</v>
      </c>
    </row>
    <row r="12" spans="1:4" ht="12.75" customHeight="1">
      <c r="A12" s="16"/>
      <c r="B12" s="4"/>
      <c r="C12" s="4" t="s">
        <v>5</v>
      </c>
      <c r="D12" s="35" t="s">
        <v>108</v>
      </c>
    </row>
    <row r="13" spans="1:4" ht="12.75" customHeight="1">
      <c r="A13" s="16"/>
      <c r="B13" s="4">
        <v>1</v>
      </c>
      <c r="C13" s="4">
        <v>2</v>
      </c>
      <c r="D13" s="35">
        <v>3</v>
      </c>
    </row>
    <row r="14" spans="1:4" ht="12.75" customHeight="1">
      <c r="A14" s="19"/>
      <c r="B14" s="94"/>
      <c r="C14" s="94"/>
      <c r="D14" s="37" t="s">
        <v>109</v>
      </c>
    </row>
    <row r="15" spans="1:4" ht="12.75" customHeight="1">
      <c r="A15" s="9"/>
      <c r="B15" s="54"/>
      <c r="C15" s="55"/>
      <c r="D15" s="44"/>
    </row>
    <row r="16" spans="1:4" ht="12.75" customHeight="1">
      <c r="A16" s="9" t="s">
        <v>8</v>
      </c>
      <c r="B16" s="54"/>
      <c r="C16" s="55"/>
      <c r="D16" s="44"/>
    </row>
    <row r="17" spans="1:4" ht="12.75">
      <c r="A17" s="11" t="s">
        <v>22</v>
      </c>
      <c r="B17" s="59">
        <v>0</v>
      </c>
      <c r="C17" s="60">
        <v>0.7</v>
      </c>
      <c r="D17" s="45">
        <f>B17+C17</f>
        <v>0.7</v>
      </c>
    </row>
    <row r="18" spans="1:4" ht="12.75">
      <c r="A18" s="11" t="s">
        <v>9</v>
      </c>
      <c r="B18" s="59">
        <v>2.9</v>
      </c>
      <c r="C18" s="60">
        <v>5.3</v>
      </c>
      <c r="D18" s="45">
        <f>B18+C18</f>
        <v>8.2</v>
      </c>
    </row>
    <row r="19" spans="1:4" ht="12.75">
      <c r="A19" s="48" t="s">
        <v>41</v>
      </c>
      <c r="B19" s="92">
        <v>0</v>
      </c>
      <c r="C19" s="93">
        <v>3</v>
      </c>
      <c r="D19" s="45">
        <f aca="true" t="shared" si="0" ref="D19:D28">B19+C19</f>
        <v>3</v>
      </c>
    </row>
    <row r="20" spans="1:4" ht="12.75">
      <c r="A20" s="11" t="s">
        <v>128</v>
      </c>
      <c r="B20" s="59">
        <v>0</v>
      </c>
      <c r="C20" s="60">
        <v>0</v>
      </c>
      <c r="D20" s="45">
        <f>B20+C20</f>
        <v>0</v>
      </c>
    </row>
    <row r="21" spans="1:4" ht="12.75">
      <c r="A21" s="11" t="s">
        <v>129</v>
      </c>
      <c r="B21" s="59">
        <v>0.3</v>
      </c>
      <c r="C21" s="60">
        <v>0.2</v>
      </c>
      <c r="D21" s="45">
        <f t="shared" si="0"/>
        <v>0.5</v>
      </c>
    </row>
    <row r="22" spans="1:4" ht="12.75" customHeight="1">
      <c r="A22" s="10" t="s">
        <v>23</v>
      </c>
      <c r="B22" s="40">
        <v>13.3</v>
      </c>
      <c r="C22" s="41">
        <v>0</v>
      </c>
      <c r="D22" s="45">
        <f t="shared" si="0"/>
        <v>13.3</v>
      </c>
    </row>
    <row r="23" spans="1:4" ht="12.75" customHeight="1">
      <c r="A23" s="10" t="s">
        <v>24</v>
      </c>
      <c r="B23" s="40">
        <v>15.6</v>
      </c>
      <c r="C23" s="41">
        <v>0</v>
      </c>
      <c r="D23" s="45">
        <f t="shared" si="0"/>
        <v>15.6</v>
      </c>
    </row>
    <row r="24" spans="1:4" ht="12.75" customHeight="1">
      <c r="A24" s="10" t="s">
        <v>10</v>
      </c>
      <c r="B24" s="40">
        <v>0</v>
      </c>
      <c r="C24" s="41">
        <v>10</v>
      </c>
      <c r="D24" s="45">
        <f t="shared" si="0"/>
        <v>10</v>
      </c>
    </row>
    <row r="25" spans="1:4" ht="12.75" customHeight="1">
      <c r="A25" s="10" t="s">
        <v>11</v>
      </c>
      <c r="B25" s="40">
        <v>10</v>
      </c>
      <c r="C25" s="41">
        <v>55</v>
      </c>
      <c r="D25" s="45">
        <f t="shared" si="0"/>
        <v>65</v>
      </c>
    </row>
    <row r="26" spans="1:4" ht="12.75" customHeight="1">
      <c r="A26" s="11" t="s">
        <v>130</v>
      </c>
      <c r="B26" s="40">
        <v>0</v>
      </c>
      <c r="C26" s="41">
        <v>40.2</v>
      </c>
      <c r="D26" s="45">
        <f t="shared" si="0"/>
        <v>40.2</v>
      </c>
    </row>
    <row r="27" spans="1:4" ht="12.75">
      <c r="A27" s="11" t="s">
        <v>30</v>
      </c>
      <c r="B27" s="40">
        <v>0</v>
      </c>
      <c r="C27" s="41">
        <v>0</v>
      </c>
      <c r="D27" s="45">
        <f t="shared" si="0"/>
        <v>0</v>
      </c>
    </row>
    <row r="28" spans="1:4" ht="12.75" customHeight="1">
      <c r="A28" s="10" t="s">
        <v>25</v>
      </c>
      <c r="B28" s="40">
        <v>0</v>
      </c>
      <c r="C28" s="41">
        <v>16.3</v>
      </c>
      <c r="D28" s="45">
        <f t="shared" si="0"/>
        <v>16.3</v>
      </c>
    </row>
    <row r="29" spans="1:4" ht="15" customHeight="1">
      <c r="A29" s="9" t="s">
        <v>12</v>
      </c>
      <c r="B29" s="132">
        <f>SUM(B17:B28)-B19</f>
        <v>42.1</v>
      </c>
      <c r="C29" s="132">
        <f>SUM(C17:C28)-C19</f>
        <v>127.70000000000002</v>
      </c>
      <c r="D29" s="132">
        <f>SUM(D17:D28)-D19</f>
        <v>169.8</v>
      </c>
    </row>
    <row r="30" spans="1:4" ht="12.75" customHeight="1">
      <c r="A30" s="9"/>
      <c r="B30" s="47"/>
      <c r="C30" s="47"/>
      <c r="D30" s="47"/>
    </row>
    <row r="31" spans="1:4" ht="15" customHeight="1">
      <c r="A31" s="9" t="s">
        <v>13</v>
      </c>
      <c r="B31" s="39"/>
      <c r="C31" s="39"/>
      <c r="D31" s="39"/>
    </row>
    <row r="32" spans="1:4" ht="12.75" customHeight="1">
      <c r="A32" s="10" t="s">
        <v>14</v>
      </c>
      <c r="B32" s="40">
        <v>2.6</v>
      </c>
      <c r="C32" s="40">
        <v>7.9</v>
      </c>
      <c r="D32" s="45">
        <f>B32+C32</f>
        <v>10.5</v>
      </c>
    </row>
    <row r="33" spans="1:4" ht="12.75" customHeight="1">
      <c r="A33" s="11" t="s">
        <v>96</v>
      </c>
      <c r="B33" s="40">
        <v>2.1</v>
      </c>
      <c r="C33" s="40">
        <v>0</v>
      </c>
      <c r="D33" s="45">
        <f>B33+C33</f>
        <v>2.1</v>
      </c>
    </row>
    <row r="34" spans="1:4" ht="12.75" customHeight="1">
      <c r="A34" s="32" t="s">
        <v>15</v>
      </c>
      <c r="B34" s="46">
        <v>0</v>
      </c>
      <c r="C34" s="46">
        <v>0</v>
      </c>
      <c r="D34" s="58">
        <f>B34+C34</f>
        <v>0</v>
      </c>
    </row>
    <row r="35" spans="1:4" ht="15" customHeight="1">
      <c r="A35" s="9" t="s">
        <v>53</v>
      </c>
      <c r="B35" s="49">
        <f>SUM(B32:B33)</f>
        <v>4.7</v>
      </c>
      <c r="C35" s="49">
        <f>SUM(C32:C33)</f>
        <v>7.9</v>
      </c>
      <c r="D35" s="49">
        <f>SUM(D32:D33)</f>
        <v>12.6</v>
      </c>
    </row>
    <row r="36" spans="1:4" ht="12.75" customHeight="1">
      <c r="A36" s="9"/>
      <c r="B36" s="50"/>
      <c r="C36" s="50"/>
      <c r="D36" s="50"/>
    </row>
    <row r="37" spans="1:4" ht="12.75" customHeight="1">
      <c r="A37" s="9" t="s">
        <v>16</v>
      </c>
      <c r="B37" s="49">
        <f>B29+B35</f>
        <v>46.800000000000004</v>
      </c>
      <c r="C37" s="49">
        <f>C29+C35</f>
        <v>135.60000000000002</v>
      </c>
      <c r="D37" s="49">
        <f>D29+D35</f>
        <v>182.4</v>
      </c>
    </row>
    <row r="38" spans="1:4" ht="12.75" customHeight="1">
      <c r="A38" s="73"/>
      <c r="B38" s="56"/>
      <c r="C38" s="57"/>
      <c r="D38" s="57"/>
    </row>
    <row r="39" ht="12.75" customHeight="1">
      <c r="A39" s="128" t="str">
        <f>IF(B29='sdn04(blank1.1)'!B14,"(Summa anslag 1 överensstämmer med blank 1.1)","(Summa anslag 1 fel överensstämmer INTE med blank 1.1)")</f>
        <v>(Summa anslag 1 överensstämmer med blank 1.1)</v>
      </c>
    </row>
    <row r="40" ht="12.75" customHeight="1">
      <c r="A40" s="129" t="str">
        <f>IF(B35='sdn04(blank1.1)'!B19,"(Summa anslag 2 överensstämmer med blank 1.1)","(Summa anslag 2 fel överensstämmer INTE med blank 1.1)")</f>
        <v>(Summa anslag 2 överensstämmer med blank 1.1)</v>
      </c>
    </row>
    <row r="41" ht="12.75" customHeight="1">
      <c r="A41" s="12"/>
    </row>
    <row r="42" ht="12.75" customHeight="1">
      <c r="A42" s="12"/>
    </row>
    <row r="43" ht="12.75">
      <c r="A43" s="12"/>
    </row>
    <row r="44" ht="12.75">
      <c r="A44" s="12"/>
    </row>
  </sheetData>
  <printOptions/>
  <pageMargins left="1.1811023622047245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&amp;R
</oddHeader>
    <oddFooter>&amp;L&amp;8&amp;D  &amp;T 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F58"/>
  <sheetViews>
    <sheetView showGridLines="0" workbookViewId="0" topLeftCell="A11">
      <selection activeCell="C23" sqref="C23"/>
    </sheetView>
  </sheetViews>
  <sheetFormatPr defaultColWidth="9.140625" defaultRowHeight="12.75"/>
  <cols>
    <col min="1" max="1" width="50.7109375" style="0" customWidth="1"/>
    <col min="2" max="4" width="10.7109375" style="0" customWidth="1"/>
    <col min="5" max="16384" width="8.8515625" style="0" customWidth="1"/>
  </cols>
  <sheetData>
    <row r="1" spans="1:6" ht="18.75">
      <c r="A1" s="31" t="s">
        <v>198</v>
      </c>
      <c r="C1" s="27"/>
      <c r="D1" s="26"/>
      <c r="F1" s="7"/>
    </row>
    <row r="2" spans="1:3" ht="18.75" customHeight="1">
      <c r="A2" s="24"/>
      <c r="C2" s="15"/>
    </row>
    <row r="3" spans="1:3" ht="15.75">
      <c r="A3" s="28" t="s">
        <v>106</v>
      </c>
      <c r="B3" s="7"/>
      <c r="C3" s="7"/>
    </row>
    <row r="4" spans="1:3" ht="12.75" customHeight="1">
      <c r="A4" s="30"/>
      <c r="B4" s="7"/>
      <c r="C4" s="7"/>
    </row>
    <row r="5" spans="1:3" ht="12.75">
      <c r="A5" s="15" t="s">
        <v>45</v>
      </c>
      <c r="B5" s="7"/>
      <c r="C5" s="7"/>
    </row>
    <row r="6" spans="1:3" ht="12.75">
      <c r="A6" s="29"/>
      <c r="B6" s="7"/>
      <c r="C6" s="7"/>
    </row>
    <row r="7" spans="1:3" ht="15" customHeight="1">
      <c r="A7" s="7" t="s">
        <v>18</v>
      </c>
      <c r="B7" s="7"/>
      <c r="C7" s="7"/>
    </row>
    <row r="8" spans="1:3" ht="12.75">
      <c r="A8" s="80" t="s">
        <v>91</v>
      </c>
      <c r="B8" s="95" t="s">
        <v>19</v>
      </c>
      <c r="C8" s="96" t="s">
        <v>20</v>
      </c>
    </row>
    <row r="9" spans="1:3" ht="12.75">
      <c r="A9" s="97"/>
      <c r="B9" s="78"/>
      <c r="C9" s="78"/>
    </row>
    <row r="10" spans="1:3" ht="12.75">
      <c r="A10" s="130" t="s">
        <v>45</v>
      </c>
      <c r="B10" s="78"/>
      <c r="C10" s="78"/>
    </row>
    <row r="11" spans="1:3" ht="12.75">
      <c r="A11" s="98" t="s">
        <v>21</v>
      </c>
      <c r="B11" s="78"/>
      <c r="C11" s="78"/>
    </row>
    <row r="12" spans="1:3" ht="12.75">
      <c r="A12" s="131" t="s">
        <v>46</v>
      </c>
      <c r="B12" s="99"/>
      <c r="C12" s="99"/>
    </row>
    <row r="13" spans="1:3" ht="12.75">
      <c r="A13" s="83" t="s">
        <v>215</v>
      </c>
      <c r="B13" s="100">
        <v>-25</v>
      </c>
      <c r="C13" s="100">
        <v>25</v>
      </c>
    </row>
    <row r="14" spans="1:3" ht="12" customHeight="1">
      <c r="A14" s="83" t="s">
        <v>216</v>
      </c>
      <c r="B14" s="100">
        <v>-15.2</v>
      </c>
      <c r="C14" s="100">
        <v>15.2</v>
      </c>
    </row>
    <row r="15" spans="1:3" ht="12.75">
      <c r="A15" s="83" t="s">
        <v>217</v>
      </c>
      <c r="B15" s="100">
        <v>-10</v>
      </c>
      <c r="C15" s="100">
        <v>10</v>
      </c>
    </row>
    <row r="16" spans="1:3" ht="12" customHeight="1">
      <c r="A16" s="101" t="s">
        <v>220</v>
      </c>
      <c r="B16" s="100">
        <v>-3</v>
      </c>
      <c r="C16" s="100">
        <v>3</v>
      </c>
    </row>
    <row r="17" spans="1:3" ht="12" customHeight="1">
      <c r="A17" s="101" t="s">
        <v>282</v>
      </c>
      <c r="B17" s="100">
        <v>-2.3</v>
      </c>
      <c r="C17" s="100">
        <v>2.3</v>
      </c>
    </row>
    <row r="18" spans="1:3" ht="12.75">
      <c r="A18" s="83" t="s">
        <v>280</v>
      </c>
      <c r="B18" s="100">
        <v>-30</v>
      </c>
      <c r="C18" s="100">
        <v>30</v>
      </c>
    </row>
    <row r="19" spans="1:3" ht="12.75">
      <c r="A19" s="83" t="s">
        <v>281</v>
      </c>
      <c r="B19" s="100">
        <v>-25</v>
      </c>
      <c r="C19" s="100">
        <v>25</v>
      </c>
    </row>
    <row r="20" spans="1:3" ht="12.75">
      <c r="A20" s="83" t="s">
        <v>283</v>
      </c>
      <c r="B20" s="100">
        <v>-0.7</v>
      </c>
      <c r="C20" s="100">
        <v>0.7</v>
      </c>
    </row>
    <row r="21" spans="1:3" ht="12.75">
      <c r="A21" s="83" t="s">
        <v>284</v>
      </c>
      <c r="B21" s="100">
        <v>-0.2</v>
      </c>
      <c r="C21" s="100">
        <v>0.2</v>
      </c>
    </row>
    <row r="22" spans="1:3" ht="12.75">
      <c r="A22" s="83" t="s">
        <v>285</v>
      </c>
      <c r="B22" s="100">
        <v>-16.3</v>
      </c>
      <c r="C22" s="100">
        <v>16.3</v>
      </c>
    </row>
    <row r="23" spans="1:3" ht="12.75">
      <c r="A23" s="131" t="s">
        <v>47</v>
      </c>
      <c r="B23" s="100"/>
      <c r="C23" s="100"/>
    </row>
    <row r="24" spans="1:3" ht="12.75">
      <c r="A24" s="113"/>
      <c r="B24" s="100">
        <v>0</v>
      </c>
      <c r="C24" s="100">
        <v>0</v>
      </c>
    </row>
    <row r="25" spans="1:3" ht="12.75">
      <c r="A25" s="101"/>
      <c r="B25" s="100">
        <v>0</v>
      </c>
      <c r="C25" s="100">
        <v>0</v>
      </c>
    </row>
    <row r="26" spans="1:3" ht="12.75">
      <c r="A26" s="101"/>
      <c r="B26" s="100">
        <v>0</v>
      </c>
      <c r="C26" s="100">
        <v>0</v>
      </c>
    </row>
    <row r="27" spans="1:3" ht="12.75">
      <c r="A27" s="110"/>
      <c r="B27" s="79"/>
      <c r="C27" s="79"/>
    </row>
    <row r="28" spans="1:3" ht="12.75">
      <c r="A28" s="111" t="s">
        <v>43</v>
      </c>
      <c r="B28" s="102">
        <f>SUM(B12:B27)</f>
        <v>-127.7</v>
      </c>
      <c r="C28" s="103">
        <f>SUM(C12:C27)</f>
        <v>127.7</v>
      </c>
    </row>
    <row r="29" spans="1:3" ht="12.75">
      <c r="A29" s="112"/>
      <c r="B29" s="105"/>
      <c r="C29" s="105"/>
    </row>
    <row r="30" spans="1:3" ht="25.5">
      <c r="A30" s="106" t="s">
        <v>97</v>
      </c>
      <c r="B30" s="79"/>
      <c r="C30" s="79"/>
    </row>
    <row r="31" spans="1:3" ht="12.75">
      <c r="A31" s="101" t="s">
        <v>218</v>
      </c>
      <c r="B31" s="100">
        <v>-5.8</v>
      </c>
      <c r="C31" s="100">
        <v>5.8</v>
      </c>
    </row>
    <row r="32" spans="1:3" ht="12.75">
      <c r="A32" s="101" t="s">
        <v>219</v>
      </c>
      <c r="B32" s="100">
        <v>-2.1</v>
      </c>
      <c r="C32" s="100">
        <v>2.1</v>
      </c>
    </row>
    <row r="33" spans="1:3" ht="12.75">
      <c r="A33" s="101"/>
      <c r="B33" s="100">
        <v>0</v>
      </c>
      <c r="C33" s="100">
        <v>0</v>
      </c>
    </row>
    <row r="34" spans="1:3" ht="12.75">
      <c r="A34" s="101"/>
      <c r="B34" s="100">
        <v>0</v>
      </c>
      <c r="C34" s="100">
        <v>0</v>
      </c>
    </row>
    <row r="35" spans="1:3" ht="12.75">
      <c r="A35" s="101"/>
      <c r="B35" s="100">
        <v>0</v>
      </c>
      <c r="C35" s="100">
        <v>0</v>
      </c>
    </row>
    <row r="36" spans="1:3" ht="12.75">
      <c r="A36" s="110"/>
      <c r="B36" s="79"/>
      <c r="C36" s="79"/>
    </row>
    <row r="37" spans="1:3" ht="12.75">
      <c r="A37" s="111" t="s">
        <v>37</v>
      </c>
      <c r="B37" s="102">
        <f>SUM(B30:B36)</f>
        <v>-7.9</v>
      </c>
      <c r="C37" s="103">
        <f>SUM(C30:C36)</f>
        <v>7.9</v>
      </c>
    </row>
    <row r="38" spans="1:4" ht="12.75">
      <c r="A38" s="107" t="s">
        <v>50</v>
      </c>
      <c r="B38" s="104"/>
      <c r="C38" s="104"/>
      <c r="D38" s="109"/>
    </row>
    <row r="39" spans="1:4" ht="12.75">
      <c r="A39" s="108"/>
      <c r="B39" s="71"/>
      <c r="C39" s="71"/>
      <c r="D39" s="109"/>
    </row>
    <row r="40" spans="1:4" ht="12.75">
      <c r="A40" s="12" t="s">
        <v>44</v>
      </c>
      <c r="B40" s="7"/>
      <c r="C40" s="7"/>
      <c r="D40" s="69"/>
    </row>
    <row r="41" spans="1:4" ht="12.75">
      <c r="A41" s="114" t="s">
        <v>48</v>
      </c>
      <c r="B41" s="7"/>
      <c r="C41" s="7"/>
      <c r="D41" s="69"/>
    </row>
    <row r="42" spans="1:4" ht="12.75">
      <c r="A42" s="114" t="s">
        <v>49</v>
      </c>
      <c r="B42" s="7"/>
      <c r="C42" s="7"/>
      <c r="D42" s="69"/>
    </row>
    <row r="43" spans="1:4" ht="12.75">
      <c r="A43" s="82" t="s">
        <v>51</v>
      </c>
      <c r="B43" s="7"/>
      <c r="C43" s="7"/>
      <c r="D43" s="69"/>
    </row>
    <row r="44" spans="1:4" ht="14.25">
      <c r="A44" s="8"/>
      <c r="B44" s="7"/>
      <c r="C44" s="7"/>
      <c r="D44" s="69"/>
    </row>
    <row r="45" spans="1:4" ht="15">
      <c r="A45" s="13"/>
      <c r="B45" s="14"/>
      <c r="C45" s="14"/>
      <c r="D45" s="69"/>
    </row>
    <row r="46" spans="1:4" ht="15">
      <c r="A46" s="13"/>
      <c r="B46" s="13"/>
      <c r="C46" s="13"/>
      <c r="D46" s="69"/>
    </row>
    <row r="47" spans="1:4" ht="15">
      <c r="A47" s="69"/>
      <c r="B47" s="13"/>
      <c r="C47" s="13"/>
      <c r="D47" s="69"/>
    </row>
    <row r="48" spans="1:4" ht="15">
      <c r="A48" s="69"/>
      <c r="B48" s="13"/>
      <c r="C48" s="13"/>
      <c r="D48" s="69"/>
    </row>
    <row r="49" spans="1:4" ht="15">
      <c r="A49" s="69"/>
      <c r="B49" s="13"/>
      <c r="C49" s="13"/>
      <c r="D49" s="69"/>
    </row>
    <row r="50" spans="1:4" ht="15">
      <c r="A50" s="69"/>
      <c r="B50" s="13"/>
      <c r="C50" s="13"/>
      <c r="D50" s="69"/>
    </row>
    <row r="51" spans="1:4" ht="15">
      <c r="A51" s="69"/>
      <c r="B51" s="13"/>
      <c r="C51" s="13"/>
      <c r="D51" s="69"/>
    </row>
    <row r="52" spans="1:4" ht="12.75">
      <c r="A52" s="69"/>
      <c r="B52" s="69"/>
      <c r="C52" s="69"/>
      <c r="D52" s="69"/>
    </row>
    <row r="53" spans="1:4" ht="12.75">
      <c r="A53" s="69"/>
      <c r="B53" s="69"/>
      <c r="C53" s="69"/>
      <c r="D53" s="69"/>
    </row>
    <row r="54" spans="1:4" ht="12.75">
      <c r="A54" s="69"/>
      <c r="B54" s="69"/>
      <c r="C54" s="69"/>
      <c r="D54" s="69"/>
    </row>
    <row r="55" spans="1:4" ht="12.75">
      <c r="A55" s="69"/>
      <c r="B55" s="69"/>
      <c r="C55" s="69"/>
      <c r="D55" s="69"/>
    </row>
    <row r="56" spans="1:4" ht="12.75">
      <c r="A56" s="69"/>
      <c r="B56" s="69"/>
      <c r="C56" s="69"/>
      <c r="D56" s="69"/>
    </row>
    <row r="57" spans="1:4" ht="12.75">
      <c r="A57" s="69"/>
      <c r="B57" s="69"/>
      <c r="C57" s="69"/>
      <c r="D57" s="69"/>
    </row>
    <row r="58" spans="1:4" ht="12.75">
      <c r="A58" s="69"/>
      <c r="B58" s="69"/>
      <c r="C58" s="69"/>
      <c r="D58" s="69"/>
    </row>
  </sheetData>
  <printOptions horizontalCentered="1"/>
  <pageMargins left="1.1811023622047245" right="0.31496062992125984" top="0.8267716535433072" bottom="0.35433070866141736" header="0.4330708661417323" footer="0.2362204724409449"/>
  <pageSetup fitToHeight="1" fitToWidth="1" orientation="portrait" paperSize="9" r:id="rId1"/>
  <headerFooter alignWithMargins="0">
    <oddFooter>&amp;L&amp;8&amp;D  &amp;T&amp;C&amp;8&amp;A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111111"/>
  <dimension ref="A1:S29"/>
  <sheetViews>
    <sheetView showGridLines="0" workbookViewId="0" topLeftCell="A1">
      <selection activeCell="I26" sqref="I26"/>
    </sheetView>
  </sheetViews>
  <sheetFormatPr defaultColWidth="9.140625" defaultRowHeight="12.75"/>
  <cols>
    <col min="1" max="1" width="30.28125" style="134" customWidth="1"/>
    <col min="2" max="2" width="7.28125" style="134" customWidth="1"/>
    <col min="3" max="3" width="7.140625" style="134" customWidth="1"/>
    <col min="4" max="4" width="7.7109375" style="135" bestFit="1" customWidth="1"/>
    <col min="5" max="5" width="6.8515625" style="135" customWidth="1"/>
    <col min="6" max="6" width="7.28125" style="134" customWidth="1"/>
    <col min="7" max="7" width="7.140625" style="134" customWidth="1"/>
    <col min="8" max="9" width="7.28125" style="134" customWidth="1"/>
    <col min="10" max="10" width="7.140625" style="134" customWidth="1"/>
    <col min="11" max="11" width="7.28125" style="134" customWidth="1"/>
    <col min="12" max="12" width="7.140625" style="134" customWidth="1"/>
    <col min="13" max="13" width="7.421875" style="134" customWidth="1"/>
    <col min="14" max="14" width="7.140625" style="134" customWidth="1"/>
    <col min="15" max="15" width="7.57421875" style="136" bestFit="1" customWidth="1"/>
    <col min="16" max="18" width="8.140625" style="134" bestFit="1" customWidth="1"/>
    <col min="19" max="19" width="8.00390625" style="134" customWidth="1"/>
    <col min="20" max="16384" width="9.140625" style="134" customWidth="1"/>
  </cols>
  <sheetData>
    <row r="1" ht="18.75">
      <c r="A1" s="31" t="s">
        <v>198</v>
      </c>
    </row>
    <row r="3" spans="1:5" ht="15.75">
      <c r="A3" s="28" t="s">
        <v>106</v>
      </c>
      <c r="D3" s="134"/>
      <c r="E3" s="134"/>
    </row>
    <row r="4" spans="1:5" ht="15.75">
      <c r="A4" s="137"/>
      <c r="D4" s="134"/>
      <c r="E4" s="134"/>
    </row>
    <row r="5" spans="1:5" ht="15.75">
      <c r="A5" s="138" t="s">
        <v>98</v>
      </c>
      <c r="D5" s="134"/>
      <c r="E5" s="134"/>
    </row>
    <row r="6" spans="1:5" ht="12.75">
      <c r="A6" s="139"/>
      <c r="D6" s="134"/>
      <c r="E6" s="134"/>
    </row>
    <row r="7" spans="4:5" ht="12.75">
      <c r="D7" s="134"/>
      <c r="E7" s="134"/>
    </row>
    <row r="8" spans="1:19" s="141" customFormat="1" ht="12.75">
      <c r="A8" s="140"/>
      <c r="B8" s="398" t="s">
        <v>111</v>
      </c>
      <c r="C8" s="401"/>
      <c r="D8" s="398" t="s">
        <v>94</v>
      </c>
      <c r="E8" s="402"/>
      <c r="F8" s="402"/>
      <c r="G8" s="403"/>
      <c r="H8" s="398" t="s">
        <v>112</v>
      </c>
      <c r="I8" s="404"/>
      <c r="J8" s="404"/>
      <c r="K8" s="401"/>
      <c r="L8" s="398" t="s">
        <v>58</v>
      </c>
      <c r="M8" s="406"/>
      <c r="N8" s="406"/>
      <c r="O8" s="406"/>
      <c r="P8" s="406"/>
      <c r="Q8" s="406"/>
      <c r="R8" s="406"/>
      <c r="S8" s="400"/>
    </row>
    <row r="9" spans="1:19" s="141" customFormat="1" ht="12.75">
      <c r="A9" s="142"/>
      <c r="B9" s="143"/>
      <c r="C9" s="144"/>
      <c r="D9" s="398" t="s">
        <v>32</v>
      </c>
      <c r="E9" s="399"/>
      <c r="F9" s="398" t="s">
        <v>52</v>
      </c>
      <c r="G9" s="400"/>
      <c r="H9" s="398" t="s">
        <v>32</v>
      </c>
      <c r="I9" s="399"/>
      <c r="J9" s="398" t="s">
        <v>52</v>
      </c>
      <c r="K9" s="400"/>
      <c r="L9" s="398" t="s">
        <v>59</v>
      </c>
      <c r="M9" s="400"/>
      <c r="N9" s="398" t="s">
        <v>52</v>
      </c>
      <c r="O9" s="406"/>
      <c r="P9" s="398" t="s">
        <v>59</v>
      </c>
      <c r="Q9" s="400"/>
      <c r="R9" s="405" t="s">
        <v>52</v>
      </c>
      <c r="S9" s="400"/>
    </row>
    <row r="10" spans="1:19" s="141" customFormat="1" ht="12">
      <c r="A10" s="142"/>
      <c r="B10" s="143"/>
      <c r="C10" s="145"/>
      <c r="D10" s="143"/>
      <c r="E10" s="145"/>
      <c r="F10" s="146"/>
      <c r="G10" s="147"/>
      <c r="H10" s="229"/>
      <c r="I10" s="230"/>
      <c r="J10" s="229"/>
      <c r="K10" s="230"/>
      <c r="L10" s="146"/>
      <c r="M10" s="148"/>
      <c r="N10" s="146"/>
      <c r="O10" s="149"/>
      <c r="P10" s="150"/>
      <c r="Q10" s="151"/>
      <c r="R10" s="152"/>
      <c r="S10" s="153"/>
    </row>
    <row r="11" spans="1:19" s="141" customFormat="1" ht="12">
      <c r="A11" s="142" t="s">
        <v>90</v>
      </c>
      <c r="B11" s="143" t="s">
        <v>60</v>
      </c>
      <c r="C11" s="145" t="s">
        <v>61</v>
      </c>
      <c r="D11" s="143" t="s">
        <v>62</v>
      </c>
      <c r="E11" s="145" t="s">
        <v>63</v>
      </c>
      <c r="F11" s="146" t="s">
        <v>64</v>
      </c>
      <c r="G11" s="154" t="s">
        <v>65</v>
      </c>
      <c r="H11" s="146" t="s">
        <v>66</v>
      </c>
      <c r="I11" s="230" t="s">
        <v>67</v>
      </c>
      <c r="J11" s="146" t="s">
        <v>68</v>
      </c>
      <c r="K11" s="230" t="s">
        <v>69</v>
      </c>
      <c r="L11" s="146" t="s">
        <v>70</v>
      </c>
      <c r="M11" s="148" t="s">
        <v>71</v>
      </c>
      <c r="N11" s="146" t="s">
        <v>72</v>
      </c>
      <c r="O11" s="149" t="s">
        <v>73</v>
      </c>
      <c r="P11" s="146" t="s">
        <v>74</v>
      </c>
      <c r="Q11" s="154" t="s">
        <v>75</v>
      </c>
      <c r="R11" s="155" t="s">
        <v>76</v>
      </c>
      <c r="S11" s="145" t="s">
        <v>77</v>
      </c>
    </row>
    <row r="12" spans="1:19" s="141" customFormat="1" ht="12">
      <c r="A12" s="142"/>
      <c r="B12" s="143" t="s">
        <v>34</v>
      </c>
      <c r="C12" s="145" t="s">
        <v>35</v>
      </c>
      <c r="D12" s="143" t="s">
        <v>34</v>
      </c>
      <c r="E12" s="145" t="s">
        <v>35</v>
      </c>
      <c r="F12" s="146" t="s">
        <v>34</v>
      </c>
      <c r="G12" s="154" t="s">
        <v>35</v>
      </c>
      <c r="H12" s="146" t="s">
        <v>34</v>
      </c>
      <c r="I12" s="230" t="s">
        <v>35</v>
      </c>
      <c r="J12" s="146" t="s">
        <v>34</v>
      </c>
      <c r="K12" s="230" t="s">
        <v>35</v>
      </c>
      <c r="L12" s="146" t="s">
        <v>58</v>
      </c>
      <c r="M12" s="148" t="s">
        <v>58</v>
      </c>
      <c r="N12" s="146" t="s">
        <v>58</v>
      </c>
      <c r="O12" s="149" t="s">
        <v>58</v>
      </c>
      <c r="P12" s="146" t="s">
        <v>33</v>
      </c>
      <c r="Q12" s="154" t="s">
        <v>78</v>
      </c>
      <c r="R12" s="155" t="s">
        <v>33</v>
      </c>
      <c r="S12" s="145" t="s">
        <v>78</v>
      </c>
    </row>
    <row r="13" spans="1:19" ht="12">
      <c r="A13" s="156"/>
      <c r="B13" s="157" t="s">
        <v>79</v>
      </c>
      <c r="C13" s="158"/>
      <c r="D13" s="159" t="s">
        <v>79</v>
      </c>
      <c r="E13" s="160"/>
      <c r="F13" s="161" t="s">
        <v>79</v>
      </c>
      <c r="G13" s="162"/>
      <c r="H13" s="161" t="s">
        <v>79</v>
      </c>
      <c r="I13" s="231"/>
      <c r="J13" s="161" t="s">
        <v>79</v>
      </c>
      <c r="K13" s="231"/>
      <c r="L13" s="161" t="s">
        <v>34</v>
      </c>
      <c r="M13" s="163" t="s">
        <v>35</v>
      </c>
      <c r="N13" s="161" t="s">
        <v>34</v>
      </c>
      <c r="O13" s="164" t="s">
        <v>35</v>
      </c>
      <c r="P13" s="161" t="s">
        <v>36</v>
      </c>
      <c r="Q13" s="162" t="s">
        <v>36</v>
      </c>
      <c r="R13" s="232" t="s">
        <v>36</v>
      </c>
      <c r="S13" s="160" t="s">
        <v>36</v>
      </c>
    </row>
    <row r="14" spans="1:19" ht="12">
      <c r="A14" s="165"/>
      <c r="B14" s="166"/>
      <c r="C14" s="167"/>
      <c r="D14" s="168"/>
      <c r="E14" s="169"/>
      <c r="F14" s="170"/>
      <c r="G14" s="171"/>
      <c r="H14" s="170"/>
      <c r="I14" s="233"/>
      <c r="J14" s="170"/>
      <c r="K14" s="233"/>
      <c r="L14" s="172"/>
      <c r="M14" s="173"/>
      <c r="N14" s="172"/>
      <c r="O14" s="174"/>
      <c r="P14" s="170"/>
      <c r="Q14" s="171"/>
      <c r="R14" s="175"/>
      <c r="S14" s="176"/>
    </row>
    <row r="15" spans="1:19" ht="15">
      <c r="A15" s="177" t="s">
        <v>80</v>
      </c>
      <c r="B15" s="178"/>
      <c r="C15" s="176"/>
      <c r="D15" s="179"/>
      <c r="E15" s="180"/>
      <c r="F15" s="170"/>
      <c r="G15" s="171"/>
      <c r="H15" s="170"/>
      <c r="I15" s="233"/>
      <c r="J15" s="170"/>
      <c r="K15" s="233"/>
      <c r="L15" s="170"/>
      <c r="M15" s="181"/>
      <c r="N15" s="170"/>
      <c r="O15" s="182"/>
      <c r="P15" s="170"/>
      <c r="Q15" s="171"/>
      <c r="R15" s="175"/>
      <c r="S15" s="176"/>
    </row>
    <row r="16" spans="1:19" ht="12">
      <c r="A16" s="183" t="s">
        <v>212</v>
      </c>
      <c r="B16" s="197">
        <v>0</v>
      </c>
      <c r="C16" s="198">
        <v>0</v>
      </c>
      <c r="D16" s="197">
        <v>0</v>
      </c>
      <c r="E16" s="198">
        <v>0</v>
      </c>
      <c r="F16" s="199">
        <v>0</v>
      </c>
      <c r="G16" s="200">
        <v>0</v>
      </c>
      <c r="H16" s="199">
        <v>0</v>
      </c>
      <c r="I16" s="234">
        <v>0</v>
      </c>
      <c r="J16" s="199">
        <v>0</v>
      </c>
      <c r="K16" s="234">
        <v>0</v>
      </c>
      <c r="L16" s="201">
        <v>0</v>
      </c>
      <c r="M16" s="202">
        <v>0</v>
      </c>
      <c r="N16" s="201">
        <v>0</v>
      </c>
      <c r="O16" s="203">
        <v>0</v>
      </c>
      <c r="P16" s="214"/>
      <c r="Q16" s="235"/>
      <c r="R16" s="214"/>
      <c r="S16" s="236"/>
    </row>
    <row r="17" spans="1:19" ht="12">
      <c r="A17" s="183" t="s">
        <v>213</v>
      </c>
      <c r="B17" s="197">
        <v>0</v>
      </c>
      <c r="C17" s="198">
        <v>0</v>
      </c>
      <c r="D17" s="197">
        <v>0</v>
      </c>
      <c r="E17" s="198">
        <v>0</v>
      </c>
      <c r="F17" s="199">
        <v>0</v>
      </c>
      <c r="G17" s="200">
        <v>0</v>
      </c>
      <c r="H17" s="199">
        <v>0</v>
      </c>
      <c r="I17" s="234">
        <v>0</v>
      </c>
      <c r="J17" s="199">
        <v>0</v>
      </c>
      <c r="K17" s="234">
        <v>0</v>
      </c>
      <c r="L17" s="201">
        <v>0</v>
      </c>
      <c r="M17" s="202">
        <v>0</v>
      </c>
      <c r="N17" s="201">
        <v>0</v>
      </c>
      <c r="O17" s="203">
        <v>0</v>
      </c>
      <c r="P17" s="214"/>
      <c r="Q17" s="235"/>
      <c r="R17" s="214"/>
      <c r="S17" s="236"/>
    </row>
    <row r="18" spans="1:19" ht="12">
      <c r="A18" s="183"/>
      <c r="B18" s="197">
        <v>0</v>
      </c>
      <c r="C18" s="198">
        <v>0</v>
      </c>
      <c r="D18" s="197">
        <v>0</v>
      </c>
      <c r="E18" s="198">
        <v>0</v>
      </c>
      <c r="F18" s="199">
        <v>0</v>
      </c>
      <c r="G18" s="200">
        <v>0</v>
      </c>
      <c r="H18" s="199">
        <v>0</v>
      </c>
      <c r="I18" s="234">
        <v>0</v>
      </c>
      <c r="J18" s="199">
        <v>0</v>
      </c>
      <c r="K18" s="234">
        <v>0</v>
      </c>
      <c r="L18" s="201">
        <v>0</v>
      </c>
      <c r="M18" s="202">
        <v>0</v>
      </c>
      <c r="N18" s="201">
        <v>0</v>
      </c>
      <c r="O18" s="203">
        <v>0</v>
      </c>
      <c r="P18" s="214"/>
      <c r="Q18" s="235"/>
      <c r="R18" s="214"/>
      <c r="S18" s="236"/>
    </row>
    <row r="19" spans="1:19" ht="12">
      <c r="A19" s="183"/>
      <c r="B19" s="197">
        <v>0</v>
      </c>
      <c r="C19" s="198">
        <v>0</v>
      </c>
      <c r="D19" s="197">
        <v>0</v>
      </c>
      <c r="E19" s="198">
        <v>0</v>
      </c>
      <c r="F19" s="199">
        <v>0</v>
      </c>
      <c r="G19" s="200">
        <v>0</v>
      </c>
      <c r="H19" s="199">
        <v>0</v>
      </c>
      <c r="I19" s="234">
        <v>0</v>
      </c>
      <c r="J19" s="199">
        <v>0</v>
      </c>
      <c r="K19" s="234">
        <v>0</v>
      </c>
      <c r="L19" s="201">
        <v>0</v>
      </c>
      <c r="M19" s="202">
        <v>0</v>
      </c>
      <c r="N19" s="201">
        <v>0</v>
      </c>
      <c r="O19" s="203">
        <v>0</v>
      </c>
      <c r="P19" s="214"/>
      <c r="Q19" s="235"/>
      <c r="R19" s="214"/>
      <c r="S19" s="236"/>
    </row>
    <row r="20" spans="1:19" ht="12">
      <c r="A20" s="183"/>
      <c r="B20" s="197">
        <v>0</v>
      </c>
      <c r="C20" s="198">
        <v>0</v>
      </c>
      <c r="D20" s="197">
        <v>0</v>
      </c>
      <c r="E20" s="198">
        <v>0</v>
      </c>
      <c r="F20" s="199">
        <v>0</v>
      </c>
      <c r="G20" s="200">
        <v>0</v>
      </c>
      <c r="H20" s="199">
        <v>0</v>
      </c>
      <c r="I20" s="234">
        <v>0</v>
      </c>
      <c r="J20" s="199">
        <v>0</v>
      </c>
      <c r="K20" s="234">
        <v>0</v>
      </c>
      <c r="L20" s="201">
        <v>0</v>
      </c>
      <c r="M20" s="202">
        <v>0</v>
      </c>
      <c r="N20" s="201">
        <v>0</v>
      </c>
      <c r="O20" s="203">
        <v>0</v>
      </c>
      <c r="P20" s="214"/>
      <c r="Q20" s="235"/>
      <c r="R20" s="214"/>
      <c r="S20" s="236"/>
    </row>
    <row r="21" spans="1:19" ht="15">
      <c r="A21" s="184" t="s">
        <v>37</v>
      </c>
      <c r="B21" s="185">
        <f aca="true" t="shared" si="0" ref="B21:O21">SUM(B16:B20)</f>
        <v>0</v>
      </c>
      <c r="C21" s="186">
        <f t="shared" si="0"/>
        <v>0</v>
      </c>
      <c r="D21" s="185">
        <f t="shared" si="0"/>
        <v>0</v>
      </c>
      <c r="E21" s="186">
        <f t="shared" si="0"/>
        <v>0</v>
      </c>
      <c r="F21" s="187">
        <f t="shared" si="0"/>
        <v>0</v>
      </c>
      <c r="G21" s="188">
        <f t="shared" si="0"/>
        <v>0</v>
      </c>
      <c r="H21" s="187">
        <f t="shared" si="0"/>
        <v>0</v>
      </c>
      <c r="I21" s="237">
        <f t="shared" si="0"/>
        <v>0</v>
      </c>
      <c r="J21" s="187">
        <f t="shared" si="0"/>
        <v>0</v>
      </c>
      <c r="K21" s="237">
        <f t="shared" si="0"/>
        <v>0</v>
      </c>
      <c r="L21" s="189">
        <f t="shared" si="0"/>
        <v>0</v>
      </c>
      <c r="M21" s="190">
        <f t="shared" si="0"/>
        <v>0</v>
      </c>
      <c r="N21" s="189">
        <f t="shared" si="0"/>
        <v>0</v>
      </c>
      <c r="O21" s="191">
        <f t="shared" si="0"/>
        <v>0</v>
      </c>
      <c r="P21" s="238"/>
      <c r="Q21" s="239"/>
      <c r="R21" s="238"/>
      <c r="S21" s="240"/>
    </row>
    <row r="22" spans="1:19" ht="12">
      <c r="A22" s="192"/>
      <c r="B22" s="193"/>
      <c r="C22" s="193"/>
      <c r="D22" s="193"/>
      <c r="E22" s="193"/>
      <c r="F22" s="194"/>
      <c r="G22" s="194"/>
      <c r="H22" s="194"/>
      <c r="I22" s="194"/>
      <c r="J22" s="194"/>
      <c r="K22" s="194"/>
      <c r="L22" s="193"/>
      <c r="M22" s="195"/>
      <c r="N22" s="193"/>
      <c r="O22" s="195"/>
      <c r="P22" s="175"/>
      <c r="Q22" s="175"/>
      <c r="R22" s="175"/>
      <c r="S22" s="175"/>
    </row>
    <row r="23" ht="12.75">
      <c r="A23" s="134" t="s">
        <v>81</v>
      </c>
    </row>
    <row r="24" ht="12.75">
      <c r="A24" s="134" t="s">
        <v>113</v>
      </c>
    </row>
    <row r="25" ht="12.75">
      <c r="A25" s="134" t="s">
        <v>82</v>
      </c>
    </row>
    <row r="26" ht="12.75">
      <c r="A26" s="134" t="s">
        <v>83</v>
      </c>
    </row>
    <row r="27" ht="12.75">
      <c r="A27" s="134" t="s">
        <v>93</v>
      </c>
    </row>
    <row r="28" ht="12.75">
      <c r="A28" s="196" t="s">
        <v>84</v>
      </c>
    </row>
    <row r="29" ht="12.75">
      <c r="A29" s="196" t="s">
        <v>85</v>
      </c>
    </row>
  </sheetData>
  <mergeCells count="12">
    <mergeCell ref="P9:Q9"/>
    <mergeCell ref="R9:S9"/>
    <mergeCell ref="L8:S8"/>
    <mergeCell ref="N9:O9"/>
    <mergeCell ref="L9:M9"/>
    <mergeCell ref="H9:I9"/>
    <mergeCell ref="J9:K9"/>
    <mergeCell ref="B8:C8"/>
    <mergeCell ref="D8:G8"/>
    <mergeCell ref="H8:K8"/>
    <mergeCell ref="D9:E9"/>
    <mergeCell ref="F9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&amp;R
</oddHeader>
    <oddFooter>&amp;L&amp;8&amp;D  &amp;T&amp;C&amp;8&amp;A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0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69.7109375" style="0" customWidth="1"/>
    <col min="2" max="2" width="16.7109375" style="0" customWidth="1"/>
  </cols>
  <sheetData>
    <row r="1" ht="18.75">
      <c r="A1" s="31" t="s">
        <v>198</v>
      </c>
    </row>
    <row r="2" ht="12.75">
      <c r="A2" s="26"/>
    </row>
    <row r="3" ht="15.75">
      <c r="A3" s="28" t="s">
        <v>106</v>
      </c>
    </row>
    <row r="5" ht="15.75">
      <c r="A5" s="116" t="s">
        <v>54</v>
      </c>
    </row>
    <row r="6" ht="12.75">
      <c r="A6" s="15"/>
    </row>
    <row r="7" ht="12.75">
      <c r="A7" s="15"/>
    </row>
    <row r="8" spans="1:2" ht="15.75">
      <c r="A8" s="91" t="s">
        <v>199</v>
      </c>
      <c r="B8" s="115"/>
    </row>
    <row r="10" spans="1:2" ht="19.5" customHeight="1">
      <c r="A10" s="117"/>
      <c r="B10" s="118" t="s">
        <v>55</v>
      </c>
    </row>
    <row r="11" spans="1:2" ht="12.75">
      <c r="A11" s="119" t="s">
        <v>56</v>
      </c>
      <c r="B11" s="120" t="s">
        <v>92</v>
      </c>
    </row>
    <row r="12" spans="1:2" ht="12.75">
      <c r="A12" s="121"/>
      <c r="B12" s="122"/>
    </row>
    <row r="13" spans="1:2" ht="12.75">
      <c r="A13" s="213" t="s">
        <v>200</v>
      </c>
      <c r="B13" s="123">
        <v>1.2</v>
      </c>
    </row>
    <row r="14" spans="1:2" ht="12.75">
      <c r="A14" s="124" t="s">
        <v>201</v>
      </c>
      <c r="B14" s="123"/>
    </row>
    <row r="15" spans="1:2" ht="12.75">
      <c r="A15" s="124" t="s">
        <v>202</v>
      </c>
      <c r="B15" s="123"/>
    </row>
    <row r="16" spans="1:2" ht="12.75">
      <c r="A16" s="124" t="s">
        <v>203</v>
      </c>
      <c r="B16" s="123"/>
    </row>
    <row r="17" spans="1:2" ht="12.75">
      <c r="A17" s="124" t="s">
        <v>204</v>
      </c>
      <c r="B17" s="123"/>
    </row>
    <row r="18" spans="1:2" ht="12.75">
      <c r="A18" s="124"/>
      <c r="B18" s="123"/>
    </row>
    <row r="19" spans="1:2" ht="12.75">
      <c r="A19" s="124" t="s">
        <v>205</v>
      </c>
      <c r="B19" s="123"/>
    </row>
    <row r="20" spans="1:2" ht="12.75">
      <c r="A20" s="124" t="s">
        <v>206</v>
      </c>
      <c r="B20" s="123"/>
    </row>
    <row r="21" spans="1:2" ht="12.75">
      <c r="A21" s="124" t="s">
        <v>207</v>
      </c>
      <c r="B21" s="123"/>
    </row>
    <row r="22" spans="1:2" ht="12.75">
      <c r="A22" s="124" t="s">
        <v>208</v>
      </c>
      <c r="B22" s="123"/>
    </row>
    <row r="23" spans="1:2" ht="12.75">
      <c r="A23" s="124"/>
      <c r="B23" s="123"/>
    </row>
    <row r="24" spans="1:2" ht="12.75">
      <c r="A24" s="124" t="s">
        <v>209</v>
      </c>
      <c r="B24" s="123"/>
    </row>
    <row r="25" spans="1:2" ht="12.75">
      <c r="A25" s="124" t="s">
        <v>211</v>
      </c>
      <c r="B25" s="123"/>
    </row>
    <row r="26" spans="1:2" ht="12.75">
      <c r="A26" s="124" t="s">
        <v>210</v>
      </c>
      <c r="B26" s="123"/>
    </row>
    <row r="27" spans="1:2" ht="12.75">
      <c r="A27" s="124"/>
      <c r="B27" s="123"/>
    </row>
    <row r="28" spans="1:2" ht="12.75">
      <c r="A28" s="124"/>
      <c r="B28" s="123"/>
    </row>
    <row r="29" spans="1:2" ht="12.75">
      <c r="A29" s="124"/>
      <c r="B29" s="123"/>
    </row>
    <row r="30" spans="1:2" ht="12.75">
      <c r="A30" s="124"/>
      <c r="B30" s="123"/>
    </row>
    <row r="31" spans="1:2" ht="12.75">
      <c r="A31" s="124"/>
      <c r="B31" s="123"/>
    </row>
    <row r="32" spans="1:2" ht="12.75">
      <c r="A32" s="124"/>
      <c r="B32" s="123"/>
    </row>
    <row r="33" spans="1:2" ht="12.75">
      <c r="A33" s="124"/>
      <c r="B33" s="123"/>
    </row>
    <row r="34" spans="1:2" ht="12.75">
      <c r="A34" s="124"/>
      <c r="B34" s="123"/>
    </row>
    <row r="35" spans="1:2" ht="12.75">
      <c r="A35" s="124"/>
      <c r="B35" s="123"/>
    </row>
    <row r="36" spans="1:2" ht="12.75">
      <c r="A36" s="124"/>
      <c r="B36" s="123"/>
    </row>
    <row r="37" spans="1:2" ht="12.75">
      <c r="A37" s="124"/>
      <c r="B37" s="123"/>
    </row>
    <row r="38" spans="1:2" ht="12.75">
      <c r="A38" s="124"/>
      <c r="B38" s="123"/>
    </row>
    <row r="39" spans="1:2" ht="12.75">
      <c r="A39" s="124"/>
      <c r="B39" s="123"/>
    </row>
    <row r="40" spans="1:2" ht="12.75">
      <c r="A40" s="124"/>
      <c r="B40" s="123"/>
    </row>
    <row r="41" spans="1:2" ht="12.75">
      <c r="A41" s="124"/>
      <c r="B41" s="123"/>
    </row>
    <row r="42" spans="1:2" ht="12.75">
      <c r="A42" s="124"/>
      <c r="B42" s="123"/>
    </row>
    <row r="43" spans="1:2" ht="12.75">
      <c r="A43" s="124"/>
      <c r="B43" s="123"/>
    </row>
    <row r="44" spans="1:2" ht="12.75">
      <c r="A44" s="124"/>
      <c r="B44" s="123"/>
    </row>
    <row r="45" spans="1:2" ht="12.75">
      <c r="A45" s="124"/>
      <c r="B45" s="123"/>
    </row>
    <row r="46" spans="1:2" ht="12.75">
      <c r="A46" s="124"/>
      <c r="B46" s="123"/>
    </row>
    <row r="47" spans="1:2" ht="12.75">
      <c r="A47" s="124"/>
      <c r="B47" s="123"/>
    </row>
    <row r="48" spans="1:2" ht="12.75">
      <c r="A48" s="124"/>
      <c r="B48" s="123"/>
    </row>
    <row r="49" spans="1:2" ht="12.75">
      <c r="A49" s="119" t="s">
        <v>37</v>
      </c>
      <c r="B49" s="125">
        <f>SUM(B13:B48)</f>
        <v>1.2</v>
      </c>
    </row>
    <row r="50" spans="1:2" ht="12.75">
      <c r="A50" s="121"/>
      <c r="B50" s="12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&amp;L&amp;8&amp;D&amp;C&amp;8&amp;A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1"/>
  <dimension ref="A1:H40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33.28125" style="0" customWidth="1"/>
    <col min="2" max="2" width="10.7109375" style="83" customWidth="1"/>
    <col min="3" max="3" width="10.7109375" style="0" customWidth="1"/>
    <col min="4" max="4" width="20.7109375" style="0" customWidth="1"/>
    <col min="5" max="5" width="15.7109375" style="0" customWidth="1"/>
    <col min="6" max="6" width="25.57421875" style="0" customWidth="1"/>
    <col min="7" max="7" width="28.7109375" style="0" customWidth="1"/>
    <col min="8" max="8" width="3.8515625" style="0" bestFit="1" customWidth="1"/>
  </cols>
  <sheetData>
    <row r="1" spans="1:2" ht="18.75">
      <c r="A1" s="133" t="s">
        <v>198</v>
      </c>
      <c r="B1" s="205"/>
    </row>
    <row r="2" spans="1:2" ht="18.75">
      <c r="A2" s="204"/>
      <c r="B2" s="205"/>
    </row>
    <row r="3" spans="1:2" ht="15.75">
      <c r="A3" s="28" t="s">
        <v>106</v>
      </c>
      <c r="B3" s="206"/>
    </row>
    <row r="5" spans="1:7" ht="15.75">
      <c r="A5" s="81" t="s">
        <v>110</v>
      </c>
      <c r="F5" s="90" t="s">
        <v>38</v>
      </c>
      <c r="G5" s="90"/>
    </row>
    <row r="7" ht="6" customHeight="1"/>
    <row r="8" spans="1:7" ht="17.25" customHeight="1">
      <c r="A8" s="87" t="s">
        <v>39</v>
      </c>
      <c r="B8" s="88" t="s">
        <v>86</v>
      </c>
      <c r="C8" s="88" t="s">
        <v>87</v>
      </c>
      <c r="D8" s="88" t="s">
        <v>118</v>
      </c>
      <c r="E8" s="88" t="s">
        <v>120</v>
      </c>
      <c r="F8" s="88" t="s">
        <v>122</v>
      </c>
      <c r="G8" s="88" t="s">
        <v>88</v>
      </c>
    </row>
    <row r="9" spans="1:7" ht="17.25" customHeight="1">
      <c r="A9" s="245" t="s">
        <v>131</v>
      </c>
      <c r="B9" s="244" t="s">
        <v>36</v>
      </c>
      <c r="C9" s="244" t="s">
        <v>89</v>
      </c>
      <c r="D9" s="244" t="s">
        <v>119</v>
      </c>
      <c r="E9" s="244" t="s">
        <v>121</v>
      </c>
      <c r="F9" s="244" t="s">
        <v>123</v>
      </c>
      <c r="G9" s="244"/>
    </row>
    <row r="10" spans="1:7" ht="17.25" customHeight="1">
      <c r="A10" s="245" t="s">
        <v>115</v>
      </c>
      <c r="B10" s="244"/>
      <c r="C10" s="244"/>
      <c r="D10" s="244"/>
      <c r="E10" s="244"/>
      <c r="F10" s="244"/>
      <c r="G10" s="244"/>
    </row>
    <row r="11" spans="1:7" ht="12.75">
      <c r="A11" s="246" t="s">
        <v>132</v>
      </c>
      <c r="B11" s="207"/>
      <c r="C11" s="89"/>
      <c r="D11" s="89"/>
      <c r="E11" s="89"/>
      <c r="F11" s="89"/>
      <c r="G11" s="89"/>
    </row>
    <row r="12" spans="1:7" ht="19.5" customHeight="1">
      <c r="A12" s="242" t="s">
        <v>105</v>
      </c>
      <c r="B12"/>
      <c r="C12" s="84"/>
      <c r="D12" s="84"/>
      <c r="E12" s="84"/>
      <c r="F12" s="84"/>
      <c r="G12" s="84"/>
    </row>
    <row r="13" spans="1:7" ht="12.75">
      <c r="A13" s="212"/>
      <c r="B13" s="76" t="s">
        <v>287</v>
      </c>
      <c r="C13" s="84" t="s">
        <v>286</v>
      </c>
      <c r="D13" s="84" t="s">
        <v>288</v>
      </c>
      <c r="E13" s="84"/>
      <c r="F13" s="84"/>
      <c r="G13" s="76"/>
    </row>
    <row r="14" spans="1:7" ht="12.75" customHeight="1">
      <c r="A14" s="212" t="s">
        <v>114</v>
      </c>
      <c r="B14" s="76"/>
      <c r="C14" s="84"/>
      <c r="D14" s="84"/>
      <c r="E14" s="84"/>
      <c r="F14" s="84"/>
      <c r="G14" s="76"/>
    </row>
    <row r="15" spans="1:7" ht="12.75">
      <c r="A15" s="212" t="s">
        <v>115</v>
      </c>
      <c r="B15" s="76"/>
      <c r="C15" s="84"/>
      <c r="D15" s="84"/>
      <c r="E15" s="84"/>
      <c r="F15" s="84"/>
      <c r="G15" s="76"/>
    </row>
    <row r="16" spans="1:7" ht="12.75">
      <c r="A16" s="212" t="s">
        <v>132</v>
      </c>
      <c r="B16" s="76"/>
      <c r="C16" s="84"/>
      <c r="D16" s="84"/>
      <c r="E16" s="84"/>
      <c r="F16" s="84"/>
      <c r="G16" s="76"/>
    </row>
    <row r="17" spans="1:7" ht="12.75">
      <c r="A17" s="212"/>
      <c r="B17" s="76"/>
      <c r="C17" s="84"/>
      <c r="D17" s="84"/>
      <c r="E17" s="84"/>
      <c r="F17" s="84"/>
      <c r="G17" s="76"/>
    </row>
    <row r="18" spans="1:7" ht="12.75" customHeight="1">
      <c r="A18" s="212"/>
      <c r="B18" s="76"/>
      <c r="C18" s="84"/>
      <c r="D18" s="84"/>
      <c r="E18" s="84"/>
      <c r="F18" s="84"/>
      <c r="G18" s="76"/>
    </row>
    <row r="19" spans="1:7" ht="12.75">
      <c r="A19" s="212" t="s">
        <v>116</v>
      </c>
      <c r="B19" s="76"/>
      <c r="C19" s="84"/>
      <c r="D19" s="84"/>
      <c r="E19" s="84"/>
      <c r="F19" s="84"/>
      <c r="G19" s="76"/>
    </row>
    <row r="20" spans="1:7" ht="12.75" customHeight="1">
      <c r="A20" s="212" t="s">
        <v>115</v>
      </c>
      <c r="B20" s="76"/>
      <c r="C20" s="84"/>
      <c r="D20" s="84"/>
      <c r="E20" s="84"/>
      <c r="F20" s="84"/>
      <c r="G20" s="76"/>
    </row>
    <row r="21" spans="1:7" ht="12.75" customHeight="1">
      <c r="A21" s="212" t="s">
        <v>132</v>
      </c>
      <c r="B21" s="76"/>
      <c r="C21" s="84"/>
      <c r="D21" s="84"/>
      <c r="E21" s="84"/>
      <c r="F21" s="84"/>
      <c r="G21" s="76"/>
    </row>
    <row r="22" spans="1:7" ht="12.75">
      <c r="A22" s="212"/>
      <c r="B22" s="76"/>
      <c r="C22" s="84"/>
      <c r="D22" s="84"/>
      <c r="E22" s="84"/>
      <c r="F22" s="84"/>
      <c r="G22" s="76"/>
    </row>
    <row r="23" spans="1:7" ht="12.75" customHeight="1">
      <c r="A23" s="212" t="s">
        <v>117</v>
      </c>
      <c r="B23" s="76"/>
      <c r="C23" s="84"/>
      <c r="D23" s="84"/>
      <c r="E23" s="84"/>
      <c r="F23" s="84"/>
      <c r="G23" s="76"/>
    </row>
    <row r="24" spans="1:7" ht="12.75">
      <c r="A24" s="212"/>
      <c r="B24" s="76"/>
      <c r="C24" s="84"/>
      <c r="D24" s="84"/>
      <c r="E24" s="84"/>
      <c r="F24" s="84"/>
      <c r="G24" s="76"/>
    </row>
    <row r="25" spans="1:7" ht="12.75" customHeight="1">
      <c r="A25" s="212"/>
      <c r="B25" s="76"/>
      <c r="C25" s="84"/>
      <c r="D25" s="84"/>
      <c r="E25" s="84"/>
      <c r="F25" s="84"/>
      <c r="G25" s="76"/>
    </row>
    <row r="26" spans="1:7" ht="12.75" customHeight="1">
      <c r="A26" s="241"/>
      <c r="B26" s="212"/>
      <c r="C26" s="84"/>
      <c r="D26" s="84"/>
      <c r="E26" s="84"/>
      <c r="F26" s="84"/>
      <c r="G26" s="76"/>
    </row>
    <row r="27" spans="1:7" ht="12.75">
      <c r="A27" s="212"/>
      <c r="B27" s="208"/>
      <c r="C27" s="84"/>
      <c r="D27" s="84"/>
      <c r="E27" s="84"/>
      <c r="F27" s="84"/>
      <c r="G27" s="76"/>
    </row>
    <row r="28" spans="1:7" ht="12.75" customHeight="1">
      <c r="A28" s="212"/>
      <c r="B28" s="208"/>
      <c r="C28" s="84"/>
      <c r="D28" s="84"/>
      <c r="E28" s="84"/>
      <c r="F28" s="84"/>
      <c r="G28" s="76"/>
    </row>
    <row r="29" spans="1:7" ht="12.75">
      <c r="A29" s="212"/>
      <c r="B29" s="208"/>
      <c r="C29" s="84"/>
      <c r="D29" s="84"/>
      <c r="E29" s="84"/>
      <c r="F29" s="84"/>
      <c r="G29" s="76"/>
    </row>
    <row r="30" spans="1:7" ht="12.75" customHeight="1">
      <c r="A30" s="212"/>
      <c r="B30" s="208"/>
      <c r="C30" s="84"/>
      <c r="D30" s="84"/>
      <c r="E30" s="84"/>
      <c r="F30" s="84"/>
      <c r="G30" s="76"/>
    </row>
    <row r="31" spans="1:7" ht="12.75">
      <c r="A31" s="212"/>
      <c r="B31" s="208"/>
      <c r="C31" s="84"/>
      <c r="D31" s="84"/>
      <c r="E31" s="84"/>
      <c r="F31" s="84"/>
      <c r="G31" s="76"/>
    </row>
    <row r="32" spans="1:7" ht="12.75">
      <c r="A32" s="212"/>
      <c r="B32" s="208"/>
      <c r="C32" s="84"/>
      <c r="D32" s="84"/>
      <c r="E32" s="84"/>
      <c r="F32" s="84"/>
      <c r="G32" s="76"/>
    </row>
    <row r="33" spans="1:7" ht="12.75">
      <c r="A33" s="212"/>
      <c r="B33" s="208"/>
      <c r="C33" s="84"/>
      <c r="D33" s="84"/>
      <c r="E33" s="84"/>
      <c r="F33" s="84"/>
      <c r="G33" s="76"/>
    </row>
    <row r="34" spans="1:7" ht="12.75">
      <c r="A34" s="212"/>
      <c r="B34" s="208"/>
      <c r="C34" s="84"/>
      <c r="D34" s="84"/>
      <c r="E34" s="84"/>
      <c r="F34" s="84"/>
      <c r="G34" s="76"/>
    </row>
    <row r="35" spans="1:7" ht="12.75">
      <c r="A35" s="212"/>
      <c r="B35" s="208"/>
      <c r="C35" s="84"/>
      <c r="D35" s="84"/>
      <c r="E35" s="84"/>
      <c r="F35" s="84"/>
      <c r="G35" s="76"/>
    </row>
    <row r="36" spans="1:7" ht="12.75">
      <c r="A36" s="212"/>
      <c r="B36" s="208"/>
      <c r="C36" s="84"/>
      <c r="D36" s="84"/>
      <c r="E36" s="84"/>
      <c r="F36" s="84"/>
      <c r="G36" s="76"/>
    </row>
    <row r="37" spans="1:7" ht="12.75">
      <c r="A37" s="212"/>
      <c r="B37" s="208"/>
      <c r="C37" s="84"/>
      <c r="D37" s="84"/>
      <c r="E37" s="84"/>
      <c r="F37" s="84"/>
      <c r="G37" s="76"/>
    </row>
    <row r="38" spans="1:7" ht="12.75" customHeight="1">
      <c r="A38" s="243"/>
      <c r="B38" s="209"/>
      <c r="C38" s="85"/>
      <c r="D38" s="85"/>
      <c r="E38" s="85"/>
      <c r="F38" s="85"/>
      <c r="G38" s="86"/>
    </row>
    <row r="39" ht="12.75">
      <c r="B39" s="210"/>
    </row>
    <row r="40" ht="12.75">
      <c r="H40" s="211"/>
    </row>
  </sheetData>
  <printOptions/>
  <pageMargins left="0.7874015748031497" right="0.1968503937007874" top="0.5905511811023623" bottom="0.31496062992125984" header="0.5118110236220472" footer="0.2362204724409449"/>
  <pageSetup horizontalDpi="600" verticalDpi="600" orientation="landscape" paperSize="9" scale="95" r:id="rId1"/>
  <headerFooter alignWithMargins="0">
    <oddFooter>&amp;L&amp;8&amp;D  &amp;T&amp;C&amp;8&amp;A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21" sqref="G21"/>
    </sheetView>
  </sheetViews>
  <sheetFormatPr defaultColWidth="9.140625" defaultRowHeight="12.75"/>
  <cols>
    <col min="1" max="1" width="28.00390625" style="0" customWidth="1"/>
    <col min="4" max="4" width="17.140625" style="0" customWidth="1"/>
  </cols>
  <sheetData>
    <row r="1" ht="18.75">
      <c r="A1" s="133" t="s">
        <v>198</v>
      </c>
    </row>
    <row r="2" ht="18.75">
      <c r="A2" s="204"/>
    </row>
    <row r="3" ht="15.75">
      <c r="A3" s="28" t="s">
        <v>106</v>
      </c>
    </row>
    <row r="4" ht="15.75">
      <c r="A4" s="28"/>
    </row>
    <row r="5" ht="15.75">
      <c r="A5" s="28"/>
    </row>
    <row r="7" ht="15.75">
      <c r="A7" s="222" t="s">
        <v>101</v>
      </c>
    </row>
    <row r="13" spans="1:6" ht="12.75">
      <c r="A13" t="s">
        <v>124</v>
      </c>
      <c r="E13" s="223" t="s">
        <v>99</v>
      </c>
      <c r="F13" s="224" t="s">
        <v>100</v>
      </c>
    </row>
    <row r="14" spans="1:6" ht="12.75">
      <c r="A14" t="s">
        <v>102</v>
      </c>
      <c r="E14" s="225"/>
      <c r="F14" s="55"/>
    </row>
    <row r="15" spans="1:6" ht="12.75">
      <c r="A15" t="s">
        <v>125</v>
      </c>
      <c r="E15" s="227" t="s">
        <v>214</v>
      </c>
      <c r="F15" s="228"/>
    </row>
    <row r="17" ht="12.75">
      <c r="D17" s="226"/>
    </row>
    <row r="18" spans="1:4" ht="12.75">
      <c r="A18" s="83" t="s">
        <v>103</v>
      </c>
      <c r="D18" s="226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spans="1:6" ht="12.75">
      <c r="A25" t="s">
        <v>126</v>
      </c>
      <c r="E25" s="223" t="s">
        <v>99</v>
      </c>
      <c r="F25" s="224" t="s">
        <v>100</v>
      </c>
    </row>
    <row r="26" spans="1:6" ht="12.75">
      <c r="A26" t="s">
        <v>104</v>
      </c>
      <c r="E26" s="225"/>
      <c r="F26" s="55"/>
    </row>
    <row r="27" spans="1:6" ht="12.75">
      <c r="A27" t="s">
        <v>127</v>
      </c>
      <c r="E27" s="227" t="s">
        <v>214</v>
      </c>
      <c r="F27" s="228"/>
    </row>
    <row r="30" ht="12.75">
      <c r="A30" s="83" t="s">
        <v>103</v>
      </c>
    </row>
    <row r="31" ht="12.75">
      <c r="A31" s="83"/>
    </row>
    <row r="32" ht="12.75">
      <c r="A32" s="83"/>
    </row>
    <row r="33" ht="12.75">
      <c r="A33" s="83"/>
    </row>
    <row r="34" ht="12.75">
      <c r="A34" s="83"/>
    </row>
    <row r="35" ht="12.75">
      <c r="A35" s="8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Berit Rabenius</dc:creator>
  <cp:keywords/>
  <dc:description/>
  <cp:lastModifiedBy>SD04AOD</cp:lastModifiedBy>
  <cp:lastPrinted>2004-12-09T08:35:35Z</cp:lastPrinted>
  <dcterms:created xsi:type="dcterms:W3CDTF">1999-11-13T17:10:07Z</dcterms:created>
  <dcterms:modified xsi:type="dcterms:W3CDTF">2004-12-02T11:41:07Z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