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1000" firstSheet="10" activeTab="14"/>
  </bookViews>
  <sheets>
    <sheet name="rhn(blank 2.1)" sheetId="1" r:id="rId1"/>
    <sheet name="avvikelser drift(blank 2.2a) " sheetId="2" r:id="rId2"/>
    <sheet name="resenh.res.(blank 2.2b)" sheetId="3" r:id="rId3"/>
    <sheet name="ombudg drift(blank 2.3a)" sheetId="4" r:id="rId4"/>
    <sheet name="ombudg. invest. (blank 2.3b)" sheetId="5" r:id="rId5"/>
    <sheet name="invest.utg.(blank2.4a)" sheetId="6" r:id="rId6"/>
    <sheet name="invest.ink.(blank2.4b) " sheetId="7" r:id="rId7"/>
    <sheet name="stora proj.ej inv.(blank2.5)" sheetId="8" r:id="rId8"/>
    <sheet name="Externa projekt(blank 2.6)" sheetId="9" r:id="rId9"/>
    <sheet name="Interna projekt(blank 2.7)" sheetId="10" r:id="rId10"/>
    <sheet name="lokalinnehav(blank 2.8)" sheetId="11" r:id="rId11"/>
    <sheet name="Sjukfrånvaro(blank2.9)" sheetId="12" r:id="rId12"/>
    <sheet name="Personalöverskott(blank2.10)" sheetId="13" r:id="rId13"/>
    <sheet name="kompetensfonden(blank2.11)" sheetId="14" r:id="rId14"/>
    <sheet name="Hälsobokslut(blank2.12)" sheetId="15" r:id="rId15"/>
    <sheet name="rhn KS-beslut" sheetId="16" r:id="rId16"/>
  </sheets>
  <definedNames>
    <definedName name="_xlnm.Print_Area" localSheetId="13">'kompetensfonden(blank2.11)'!$A$1:$G$40</definedName>
    <definedName name="_xlnm.Print_Area" localSheetId="4">'ombudg. invest. (blank 2.3b)'!$A$1:$D$39</definedName>
    <definedName name="_xlnm.Print_Titles" localSheetId="1">'avvikelser drift(blank 2.2a) '!$7:$10</definedName>
    <definedName name="_xlnm.Print_Titles" localSheetId="8">'Externa projekt(blank 2.6)'!$8:$12</definedName>
    <definedName name="_xlnm.Print_Titles" localSheetId="6">'invest.ink.(blank2.4b) '!$6:$14</definedName>
    <definedName name="_xlnm.Print_Titles" localSheetId="5">'invest.utg.(blank2.4a)'!$6:$14</definedName>
    <definedName name="_xlnm.Print_Titles" localSheetId="3">'ombudg drift(blank 2.3a)'!$7:$11</definedName>
    <definedName name="_xlnm.Print_Titles" localSheetId="4">'ombudg. invest. (blank 2.3b)'!$7:$10</definedName>
    <definedName name="_xlnm.Print_Titles" localSheetId="2">'resenh.res.(blank 2.2b)'!$9:$17</definedName>
    <definedName name="_xlnm.Print_Titles" localSheetId="15">'rhn KS-beslut'!$9:$10</definedName>
    <definedName name="_xlnm.Print_Titles" localSheetId="7">'stora proj.ej inv.(blank2.5)'!$6:$14</definedName>
  </definedNames>
  <calcPr fullCalcOnLoad="1"/>
</workbook>
</file>

<file path=xl/sharedStrings.xml><?xml version="1.0" encoding="utf-8"?>
<sst xmlns="http://schemas.openxmlformats.org/spreadsheetml/2006/main" count="703" uniqueCount="418">
  <si>
    <t>Nämndens</t>
  </si>
  <si>
    <t>Utfall</t>
  </si>
  <si>
    <t>Avvikelse</t>
  </si>
  <si>
    <t>Av nämnden</t>
  </si>
  <si>
    <t xml:space="preserve">Tillstyrkta </t>
  </si>
  <si>
    <t>av resultat-</t>
  </si>
  <si>
    <t>budget/</t>
  </si>
  <si>
    <t>begärda om-</t>
  </si>
  <si>
    <t>ombudge-</t>
  </si>
  <si>
    <t>utfall</t>
  </si>
  <si>
    <t>budgeteringar</t>
  </si>
  <si>
    <t>Driftverksamhet</t>
  </si>
  <si>
    <t>Kostnader (-)</t>
  </si>
  <si>
    <t xml:space="preserve">  Drift och underhåll</t>
  </si>
  <si>
    <t xml:space="preserve">  Avskrivningar</t>
  </si>
  <si>
    <t xml:space="preserve">  Internräntor</t>
  </si>
  <si>
    <t>Intäkter</t>
  </si>
  <si>
    <t>Netto</t>
  </si>
  <si>
    <t>Investeringsplan</t>
  </si>
  <si>
    <t>Utgifter (-)</t>
  </si>
  <si>
    <t>Inkomster</t>
  </si>
  <si>
    <t>Förvaltningschefens underskrift</t>
  </si>
  <si>
    <t>(-) = ökade kostnader/minskade intäkter</t>
  </si>
  <si>
    <t>Kostnader</t>
  </si>
  <si>
    <t>Anvisning: Specificera avvikelsen enligt följande.</t>
  </si>
  <si>
    <t xml:space="preserve">                Minskade/ökade utgifter för....</t>
  </si>
  <si>
    <t xml:space="preserve">                Minskade/ökade inkomster genom att....</t>
  </si>
  <si>
    <t>(-) = ökade utgifter/minskade inkomster</t>
  </si>
  <si>
    <t>Summa: Av nämnden beslutade omslutningsförändringar</t>
  </si>
  <si>
    <t>Summan skall överensstämma med blank 2:1 kolumn 2</t>
  </si>
  <si>
    <t>Anvisning: Specificera enligt följande.</t>
  </si>
  <si>
    <t xml:space="preserve">                Minskade/ökade kostnader för....</t>
  </si>
  <si>
    <t xml:space="preserve">                Minskade/ökade intäkter genom att....</t>
  </si>
  <si>
    <t>budget</t>
  </si>
  <si>
    <t>t.o.m.</t>
  </si>
  <si>
    <t>Summa genomförandeprojekt</t>
  </si>
  <si>
    <t>Summa planeringsprojekt</t>
  </si>
  <si>
    <t>dispositioner</t>
  </si>
  <si>
    <t xml:space="preserve">Nämndens </t>
  </si>
  <si>
    <t>inkl. budget-</t>
  </si>
  <si>
    <t>exkl. resultat-</t>
  </si>
  <si>
    <t xml:space="preserve">enheternas </t>
  </si>
  <si>
    <t>inkl. resultat-</t>
  </si>
  <si>
    <t>justeringar</t>
  </si>
  <si>
    <t>resultat i</t>
  </si>
  <si>
    <t>Överföring</t>
  </si>
  <si>
    <t>(2-1)</t>
  </si>
  <si>
    <t>(2+4+5)</t>
  </si>
  <si>
    <t>(6-1)</t>
  </si>
  <si>
    <t>8) Ej externa projektmedel som periodiseras i bokföringen</t>
  </si>
  <si>
    <t>Tillstyrks</t>
  </si>
  <si>
    <t>Yta</t>
  </si>
  <si>
    <t>Årshyra</t>
  </si>
  <si>
    <t>Kommentar</t>
  </si>
  <si>
    <t>kvm</t>
  </si>
  <si>
    <t>Projektnamn</t>
  </si>
  <si>
    <t>Startdatum</t>
  </si>
  <si>
    <t>Slutdatum</t>
  </si>
  <si>
    <t>Extern</t>
  </si>
  <si>
    <t xml:space="preserve">Ingående </t>
  </si>
  <si>
    <t xml:space="preserve">Externt  </t>
  </si>
  <si>
    <t>Bokförd</t>
  </si>
  <si>
    <t xml:space="preserve">Belopp </t>
  </si>
  <si>
    <t>Belopp att</t>
  </si>
  <si>
    <t>År, månad</t>
  </si>
  <si>
    <t>finansiering</t>
  </si>
  <si>
    <t>balans (IB)</t>
  </si>
  <si>
    <t>bidrag</t>
  </si>
  <si>
    <t>kostnad</t>
  </si>
  <si>
    <t>som återstår</t>
  </si>
  <si>
    <t>balansera till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</si>
  <si>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</si>
  <si>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</si>
  <si>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</si>
  <si>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</si>
  <si>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</si>
  <si>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</si>
  <si>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</si>
  <si>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</si>
  <si>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</si>
  <si>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Beslut i KF</t>
  </si>
  <si>
    <t xml:space="preserve">Total </t>
  </si>
  <si>
    <t>Varav</t>
  </si>
  <si>
    <t xml:space="preserve">Bokfört  </t>
  </si>
  <si>
    <t xml:space="preserve">Återstår </t>
  </si>
  <si>
    <t>Ombudgete-</t>
  </si>
  <si>
    <t>datum</t>
  </si>
  <si>
    <t>KF</t>
  </si>
  <si>
    <t xml:space="preserve">ring till </t>
  </si>
  <si>
    <t>teringar</t>
  </si>
  <si>
    <t>omstrukturering/</t>
  </si>
  <si>
    <t>nyanskaffning</t>
  </si>
  <si>
    <t xml:space="preserve">Ange adress, hyresvärd och verksamhet för lokal </t>
  </si>
  <si>
    <t xml:space="preserve">som har avvecklats, omstrukturerats eller </t>
  </si>
  <si>
    <t>nyanskaffats</t>
  </si>
  <si>
    <t>(Belopp i tkr)</t>
  </si>
  <si>
    <t>Resultatenhet</t>
  </si>
  <si>
    <t>Utgifter</t>
  </si>
  <si>
    <t>SUMMA TOTALT</t>
  </si>
  <si>
    <t>Summa</t>
  </si>
  <si>
    <t>(se vidare spec. 2.2b)</t>
  </si>
  <si>
    <t>Start-</t>
  </si>
  <si>
    <t>Avslutn.</t>
  </si>
  <si>
    <t>Kostnad</t>
  </si>
  <si>
    <t>Intäkt</t>
  </si>
  <si>
    <t>Utgift</t>
  </si>
  <si>
    <t>Inkomst</t>
  </si>
  <si>
    <t>(-) ökade utgifter, (+) minskade utgifter</t>
  </si>
  <si>
    <t>övrigt</t>
  </si>
  <si>
    <t>utgift</t>
  </si>
  <si>
    <t>total</t>
  </si>
  <si>
    <t>projekt</t>
  </si>
  <si>
    <t>1) Ifylls av SLK</t>
  </si>
  <si>
    <t>Uppföljning av resultatenheter</t>
  </si>
  <si>
    <t>Belopp anges i tkr</t>
  </si>
  <si>
    <t>(Intraprenader anges särskilt)</t>
  </si>
  <si>
    <t>Överskott (+)</t>
  </si>
  <si>
    <t>Underskott (-)</t>
  </si>
  <si>
    <t>Överskott (-)</t>
  </si>
  <si>
    <t>Underskott (+)</t>
  </si>
  <si>
    <t>Summa resultatenheter</t>
  </si>
  <si>
    <t>1. Varje resultatenhet/intraprenad redovisas var för sig</t>
  </si>
  <si>
    <t xml:space="preserve">    Underskott (tidigare eller nytt) skall först täckas av överskott (tidigare eller nytt) innan överföring av</t>
  </si>
  <si>
    <t xml:space="preserve">Summa </t>
  </si>
  <si>
    <t>Förändringen beskriven i lokalförsörjningsplanen</t>
  </si>
  <si>
    <t xml:space="preserve">Beviljat belopp </t>
  </si>
  <si>
    <t>Kvarstår</t>
  </si>
  <si>
    <t>medel för</t>
  </si>
  <si>
    <t xml:space="preserve"> avveckling/</t>
  </si>
  <si>
    <t>Ja</t>
  </si>
  <si>
    <t>Nej</t>
  </si>
  <si>
    <t>Avvecklats</t>
  </si>
  <si>
    <t>Omstrukturerats</t>
  </si>
  <si>
    <t>Nyanskaffats</t>
  </si>
  <si>
    <t>EU-projekt</t>
  </si>
  <si>
    <t>Övriga projekt</t>
  </si>
  <si>
    <t>Medarbetarna</t>
  </si>
  <si>
    <t>Sjukfrånvaro</t>
  </si>
  <si>
    <t>Andel sjukfrånvaro</t>
  </si>
  <si>
    <t>Andel sjukfrånvaro*)</t>
  </si>
  <si>
    <t>i procent av</t>
  </si>
  <si>
    <t>den totala arbetstiden</t>
  </si>
  <si>
    <t>för nämnden</t>
  </si>
  <si>
    <t>för staden totalt</t>
  </si>
  <si>
    <t>Kommentarer till sjukfrånvaron och beskrivning av vidtagna åtgärder:</t>
  </si>
  <si>
    <t>(-) minskade inkomster, (+) ökade inkomster</t>
  </si>
  <si>
    <t>inkomst</t>
  </si>
  <si>
    <t>Total</t>
  </si>
  <si>
    <t>Mnkr</t>
  </si>
  <si>
    <t xml:space="preserve">Mnkr </t>
  </si>
  <si>
    <t>mnkr</t>
  </si>
  <si>
    <t>Resultat-</t>
  </si>
  <si>
    <t>enheternas</t>
  </si>
  <si>
    <t>(exkl. resultatfond)</t>
  </si>
  <si>
    <t>överskott (+)</t>
  </si>
  <si>
    <t>Det skall framgå om resultatenhet har</t>
  </si>
  <si>
    <t>resultat</t>
  </si>
  <si>
    <t>Investeringsutgifter (-)</t>
  </si>
  <si>
    <t>(1)</t>
  </si>
  <si>
    <t>(2)</t>
  </si>
  <si>
    <t>Avvikelser p.g.a.</t>
  </si>
  <si>
    <t>(8)</t>
  </si>
  <si>
    <t>(9)</t>
  </si>
  <si>
    <t>(10)</t>
  </si>
  <si>
    <t>(11)</t>
  </si>
  <si>
    <t>(12)</t>
  </si>
  <si>
    <t>Inv.plan</t>
  </si>
  <si>
    <t>(3)</t>
  </si>
  <si>
    <t>(4)</t>
  </si>
  <si>
    <t>(5)</t>
  </si>
  <si>
    <t>(6)</t>
  </si>
  <si>
    <t>(7)</t>
  </si>
  <si>
    <t>Avvikel.</t>
  </si>
  <si>
    <t>Prognos</t>
  </si>
  <si>
    <t>fördyr-</t>
  </si>
  <si>
    <t>nytt</t>
  </si>
  <si>
    <t>mot tot</t>
  </si>
  <si>
    <t>ing</t>
  </si>
  <si>
    <t>gen.f.-</t>
  </si>
  <si>
    <t>(3 t.o.m. 7)</t>
  </si>
  <si>
    <t>(2+8)</t>
  </si>
  <si>
    <t>beslut</t>
  </si>
  <si>
    <t>i gfb</t>
  </si>
  <si>
    <t>Genomförandeprojekt</t>
  </si>
  <si>
    <t>Övriga genomförandeprojekt</t>
  </si>
  <si>
    <t>Summa övriga genomförandeprojekt</t>
  </si>
  <si>
    <t>Planeringsprojekt</t>
  </si>
  <si>
    <t>Övriga planeringsprojekt</t>
  </si>
  <si>
    <t>Summa övriga planeringsprojekt</t>
  </si>
  <si>
    <t xml:space="preserve">Vid behov kan egna delsummeringar för grupper av projekt infogas. OBS att summaformeln kan behöva ändras. </t>
  </si>
  <si>
    <t>6. Från planeringsprojekt till genomförandeprojekt. Omprioriteringarna måste totalt summera till noll.</t>
  </si>
  <si>
    <t xml:space="preserve">       enligt inriktningsbeslutet.</t>
  </si>
  <si>
    <t>Innehållet i blanketten skall analyseras och kommenteras i tjänsteutlåtandet.</t>
  </si>
  <si>
    <t>förskjut-</t>
  </si>
  <si>
    <t>ning</t>
  </si>
  <si>
    <t>omprio-</t>
  </si>
  <si>
    <t>ritering</t>
  </si>
  <si>
    <t>av beviljat</t>
  </si>
  <si>
    <t xml:space="preserve"> </t>
  </si>
  <si>
    <t>överskott (-)</t>
  </si>
  <si>
    <t>underskott (+)</t>
  </si>
  <si>
    <t>Ökade kostnader för:</t>
  </si>
  <si>
    <t>Överföring av överskott (-) (baskonto 8911)</t>
  </si>
  <si>
    <t>Överföring av underskott (+) (baskonto 8912) (blankett 2.1 kolumn 5)</t>
  </si>
  <si>
    <t>underskott (-)</t>
  </si>
  <si>
    <t>upphört under året eller skall upplösas</t>
  </si>
  <si>
    <t>2004</t>
  </si>
  <si>
    <t>sjukfrånvaron och kommentarerna enligt nedan, i enlighet med ändring i lagen om kommunal</t>
  </si>
  <si>
    <t>Redovisning av sjukfrånvaro i procent av den totala arbetstiden (avser månadsavlönade)</t>
  </si>
  <si>
    <t>under år 2003</t>
  </si>
  <si>
    <t>30 - 49</t>
  </si>
  <si>
    <t>(13)</t>
  </si>
  <si>
    <t>(14)</t>
  </si>
  <si>
    <t>(15)</t>
  </si>
  <si>
    <t>(16)</t>
  </si>
  <si>
    <t>(17)</t>
  </si>
  <si>
    <t>(18)</t>
  </si>
  <si>
    <t>Plan</t>
  </si>
  <si>
    <t xml:space="preserve">Prognos </t>
  </si>
  <si>
    <t>avvikelser</t>
  </si>
  <si>
    <t>enligt</t>
  </si>
  <si>
    <t>(16+17)</t>
  </si>
  <si>
    <t>Stora genomförandeprojekt</t>
  </si>
  <si>
    <t>Summa stora genomförandeprojekt</t>
  </si>
  <si>
    <t>Stora planeringsprojekt</t>
  </si>
  <si>
    <t>Summa stora planeringsprojekt</t>
  </si>
  <si>
    <t xml:space="preserve"> Vid behov kan egna delsummeringar för grupper av projekt infogas. OBS att summaformeln kan behöva ändras. </t>
  </si>
  <si>
    <t>"Stora projekt" avser i denna blankett projekt med en total investeringsutgift/inkomst om minst 20 mnkr.</t>
  </si>
  <si>
    <t>3. Ökad/minskad investeringsutgift under året som även medför en totalt sett ökad/minskad investeringsutgift för projektet (kolumn 17 eller 18).</t>
  </si>
  <si>
    <t>4. Ökad/minskad investeringsutgift under året som i stället belastar något annat år, dvs. påverkar inte den totala investeringutgiften (kolumn 17 eller 18).</t>
  </si>
  <si>
    <t xml:space="preserve">Investeringsinkomster </t>
  </si>
  <si>
    <t>3. Ökad/minskad investeringsinkomst under året som även medför en totalt sett ökad/minskad investeringsinkomst för projektet (kolumn 16 eller 17).</t>
  </si>
  <si>
    <t>4. Ökad/minskad investeringsinkomst under året som i stället belastar något annat år, dvs. påverkar inte den totala investeringinkomsten (kolumn 16 eller 17).</t>
  </si>
  <si>
    <t>12. och 15. Nämndens prognos.</t>
  </si>
  <si>
    <t>Kostnader (-) och intäkter för strategiskt viktiga projekt eller projekt över 20 mnkr som ej är investeringar</t>
  </si>
  <si>
    <t>Budget</t>
  </si>
  <si>
    <t>Beslutat</t>
  </si>
  <si>
    <t>(-)</t>
  </si>
  <si>
    <t>intäkt</t>
  </si>
  <si>
    <t>Projekt</t>
  </si>
  <si>
    <t>11 och 12 Totalt beslutad/beviljad kostnad resp. intäkt för projektet.</t>
  </si>
  <si>
    <t xml:space="preserve">15 och 16 Datum projektet skall starta resp. avslutas enligt beslutet. </t>
  </si>
  <si>
    <t>17 och 18 Prognos för projektets start- respektive slutdatum. Avikelser från beslutade (15 resp. 16) datum skall förklaras.</t>
  </si>
  <si>
    <t xml:space="preserve">Innehållet i blanketten skall analyseras och kommenteras i tjänsteutlåtandet. Avvikelser gentemot budget eller totalt beslutad kostnad resp. intäkt skall speciellt kommenteras med angivelse </t>
  </si>
  <si>
    <t>av dess orsak samt vidtagen åtgärd.</t>
  </si>
  <si>
    <t>Nämndens investeringsplan återfinns i budgetens bilaga 4.</t>
  </si>
  <si>
    <t>16. Totalt beslutad utgift under projektets genomförandeperiod enligt genomförandebeslut. I det fall endast inriktningsbeslut föreligger anges investeringsutgiften</t>
  </si>
  <si>
    <t>17. Avser avvikelse jämfört med totalt beslutad investeringsutgift (kolumn 16).</t>
  </si>
  <si>
    <t>16. Totalt beslutad inkomst under projektets genomförandeperiod enligt genomförandebeslut. I det fall endast inriktningsbeslut föreligger anges investeringsinkomsten</t>
  </si>
  <si>
    <t>17. Avser avvikelse jämfört med totalt beslutad investeringsinkomst (kolumn 16).</t>
  </si>
  <si>
    <t>2. Skall överensstämma med blankett 2.1, kolumn 4</t>
  </si>
  <si>
    <t>4. Skall överensstämma med blankett 2.1, kolumn 5</t>
  </si>
  <si>
    <t>Ökade utgifter för:</t>
  </si>
  <si>
    <t>Projekt med extern finansiering (ej investeringar)</t>
  </si>
  <si>
    <t>Projekt med intern finansiering (ej investeringar)</t>
  </si>
  <si>
    <t>Uppföljning av budget 2004 - verksamhetsberättelse</t>
  </si>
  <si>
    <t>budget 2004</t>
  </si>
  <si>
    <t>utfall 2004</t>
  </si>
  <si>
    <t>från 2003</t>
  </si>
  <si>
    <t>till 2005</t>
  </si>
  <si>
    <t>bokslut 2004</t>
  </si>
  <si>
    <t>2) Före ianspråktagande av resultatfond i bokslut 2003 och överföring av resultatenheternas resultat  till 2005 (i bokslut 2004)</t>
  </si>
  <si>
    <t>3) Exkl. resultatfond i bokslut 2003 och överföring av resultatenheternas resultat till 2005 (i bokslut 2004)</t>
  </si>
  <si>
    <t>4) Resultatenheternas resultat, överskott (+), underskott (-) från 2003</t>
  </si>
  <si>
    <t>5) Överföring av resultatenheternas resultat till 2005 (i bokslut 2004), överskott (-) underskott (+)</t>
  </si>
  <si>
    <t>6) Efter ianspråktagande av resultatfond i bokslut 2003 och överföring av resultatenheternas resultat till 2005 (i bokslut 2004)</t>
  </si>
  <si>
    <t>7) Inkl. resultatfond i bokslut 2003 och överföring av resultatenheternas resultat  till 2005 (i bokslut 2004)</t>
  </si>
  <si>
    <t>Redovisning av genomförd förändring av lokalinnehav år 2004 samt medel för omstrukturering/avveckling och nyanskaffning</t>
  </si>
  <si>
    <t>Använda*)</t>
  </si>
  <si>
    <t>under 2004</t>
  </si>
  <si>
    <t>belopp 2004</t>
  </si>
  <si>
    <t>*) avser ej stimulansbidrag inom äldreomsorg eller socialpsykiatri, omsorg om funktionshindrade eller förskolor. Uppgifterna lämnas på särskild blankett.</t>
  </si>
  <si>
    <t xml:space="preserve">I verksamhetsberättelse för 2004 ska nämnderna utöver den ordinarie redovisningen av </t>
  </si>
  <si>
    <t>redovisning. (Se blankett 1.24)</t>
  </si>
  <si>
    <t>under år 2004</t>
  </si>
  <si>
    <t>*) Uppgifter levereras från stadsledningskontorets personalpolitiska avdelning i början av januari 2005.</t>
  </si>
  <si>
    <t>Gör en kortfattad beskrivning och bedömning av utvecklingen.</t>
  </si>
  <si>
    <t>Synpunkter på orsaker till ökningen eller minskningen generellt.</t>
  </si>
  <si>
    <t>Bedöms vidtagna åtgärder ge avsett resultat?</t>
  </si>
  <si>
    <t>OBS! Kommentarerna på blanketten kan mycket väl vara kopior av textavsnitten i verksamhetsberättelsen.</t>
  </si>
  <si>
    <t>Personalöverskott</t>
  </si>
  <si>
    <t>Totalt</t>
  </si>
  <si>
    <t>Befattning</t>
  </si>
  <si>
    <t>Antal per befattning</t>
  </si>
  <si>
    <t>antal</t>
  </si>
  <si>
    <t>netto*)</t>
  </si>
  <si>
    <t>brutto*)</t>
  </si>
  <si>
    <t>Varav med bristande</t>
  </si>
  <si>
    <t>yrkeskompetens</t>
  </si>
  <si>
    <t>Varav med medicinska</t>
  </si>
  <si>
    <t>eller andra hinder</t>
  </si>
  <si>
    <t>Varav omedelbart</t>
  </si>
  <si>
    <t>tillgängliga</t>
  </si>
  <si>
    <t>*) Samtliga siffror anges för årsskiftet 2004/2005</t>
  </si>
  <si>
    <t>tkr</t>
  </si>
  <si>
    <t>Lönekostnader inkl pf för samtliga nettoövertaliga 040701-041231</t>
  </si>
  <si>
    <t xml:space="preserve">* Ange de eventuella förändringar under året som kan påverka personalöverskottet. </t>
  </si>
  <si>
    <t xml:space="preserve">* Ange omfattning, dvs antal personer och befattningar som kan beröras. </t>
  </si>
  <si>
    <t xml:space="preserve">* Beskriv eventuella, planerade åtgärder att möta överskottet. </t>
  </si>
  <si>
    <t>Kommentarer:</t>
  </si>
  <si>
    <t>Förklaringar</t>
  </si>
  <si>
    <t>tidsbegränsade anställningar, studier, föräldraledigheter, sjuklediga etc.</t>
  </si>
  <si>
    <t>tillgängliga för arbete nu.</t>
  </si>
  <si>
    <t xml:space="preserve">  -Bristande yrkeskompetens avser de nettoövertaliga som inte bedöms ha en yrkeskompetens som efterfrågas</t>
  </si>
  <si>
    <t>i Stockholms stad, eller delvis saknar yrkesinriktad kompetens och som av den anledningen endast kan</t>
  </si>
  <si>
    <t>anses vara tillgängliga för arbete efter särskilda kompetensutvecklingsinsatser.</t>
  </si>
  <si>
    <t xml:space="preserve">  -Medicinska/andra hinder avser de nettoövertaliga som antingen bedöms ha funktionsnedsättningar eller andra</t>
  </si>
  <si>
    <t>hinder och anses vara tillgängliga för arbete endast efter särskilda insatser (ej enbart kompetensutveckling)</t>
  </si>
  <si>
    <t xml:space="preserve">  -Med omedelbart tillgängliga avses de nettoövertaliga som är omedelbart tillgängliga för nytt ordinarie</t>
  </si>
  <si>
    <t>arbete utan särskilda insatser.</t>
  </si>
  <si>
    <t>kostnader för en övertalig person med halva lönen så ange ej decimaltal utan 1 under antal.</t>
  </si>
  <si>
    <r>
      <t>Brutto</t>
    </r>
    <r>
      <rPr>
        <sz val="9"/>
        <rFont val="Arial"/>
        <family val="2"/>
      </rPr>
      <t xml:space="preserve"> avser det totala antalet för alla övertaliga, även de som tillfälligtvis är tjänstlediga för att arbeta på </t>
    </r>
  </si>
  <si>
    <r>
      <t>Netto</t>
    </r>
    <r>
      <rPr>
        <sz val="9"/>
        <rFont val="Arial"/>
        <family val="2"/>
      </rPr>
      <t xml:space="preserve"> avser det antal av de bruttoövertaliga vars lönekostnader inte ryms inom ordinarie budget och som är</t>
    </r>
  </si>
  <si>
    <r>
      <t>Ange befattning och det antal personer</t>
    </r>
    <r>
      <rPr>
        <sz val="9"/>
        <rFont val="Arial"/>
        <family val="2"/>
      </rPr>
      <t xml:space="preserve"> inom varje befattning som är övertalig, dvs. om ni har</t>
    </r>
  </si>
  <si>
    <t>Ifylld av</t>
  </si>
  <si>
    <t>Tfn</t>
  </si>
  <si>
    <t>Insatser inom ramen för Kompetensfondens medel vid nämnden</t>
  </si>
  <si>
    <t xml:space="preserve">Projekt/insats/typ av utbildning </t>
  </si>
  <si>
    <t>Omfattning</t>
  </si>
  <si>
    <t>Berörd/berörda</t>
  </si>
  <si>
    <t>Antal deltag.</t>
  </si>
  <si>
    <t>Andra nämnder i projektet.</t>
  </si>
  <si>
    <t xml:space="preserve">Ytterligare kommentarer av betydelse </t>
  </si>
  <si>
    <t>(antal veckor,</t>
  </si>
  <si>
    <t>yrkesgrupp/grupper</t>
  </si>
  <si>
    <t>egen nämnd</t>
  </si>
  <si>
    <t xml:space="preserve">(Anges ej för insatser i </t>
  </si>
  <si>
    <t>dagar etc.)</t>
  </si>
  <si>
    <t>och/eller</t>
  </si>
  <si>
    <t>fondens regi tex vårdutbildning)</t>
  </si>
  <si>
    <t>verksamhetsområde</t>
  </si>
  <si>
    <t>osv</t>
  </si>
  <si>
    <t>"Hälsobokslut"</t>
  </si>
  <si>
    <t>2004-01-01 - 2004-12-31</t>
  </si>
  <si>
    <t>Sifferunderlag för hälsobokslut skickas ut av stadsledningskontorets personalpolitiska avdelning</t>
  </si>
  <si>
    <t>i slutet av januari 2005 (v. 4).</t>
  </si>
  <si>
    <t>Eftersom fullständigt sifferunderlag inte kan presenteras tidigare begärs ingen kommentar från</t>
  </si>
  <si>
    <t>nämnden avseende dessa siffror.</t>
  </si>
  <si>
    <t>Hälsobokslutet bör dock ingå i nämndens verksamhetsberättelse för 2004.</t>
  </si>
  <si>
    <t>Åldersgrupper</t>
  </si>
  <si>
    <t xml:space="preserve">Kvinnor </t>
  </si>
  <si>
    <t>Män</t>
  </si>
  <si>
    <t xml:space="preserve">50 - </t>
  </si>
  <si>
    <t>Sjukfrånvaro i procent</t>
  </si>
  <si>
    <t>av ordinarie arbetstid</t>
  </si>
  <si>
    <t>Andel av total sjukfrånvaro</t>
  </si>
  <si>
    <t>som varat 60 dagar eller mer</t>
  </si>
  <si>
    <t>Specifikation av avvikelser mellan nämndens budget och nämndens utfall</t>
  </si>
  <si>
    <t>Nämndens budget inkl. budgetjusteringar</t>
  </si>
  <si>
    <t>Avvikelser mot nämndens budget</t>
  </si>
  <si>
    <r>
      <t xml:space="preserve">Nämndens utfall </t>
    </r>
    <r>
      <rPr>
        <b/>
        <i/>
        <sz val="10"/>
        <rFont val="Arial"/>
        <family val="2"/>
      </rPr>
      <t>före</t>
    </r>
    <r>
      <rPr>
        <b/>
        <sz val="10"/>
        <rFont val="Arial"/>
        <family val="2"/>
      </rPr>
      <t xml:space="preserve"> ianspråktagande av resultatfond i bokslut 2003 och överföring av resultatenheternas resultat i bokslut 2004 (blankett 2.1 kolumn 2)</t>
    </r>
  </si>
  <si>
    <t>Resultatenheternas resultat från 2003 (länkas från blankett 2.1 kolumn 4)</t>
  </si>
  <si>
    <t>Nämndens utfall 2004 efter ianspråktagande av resultatfond i bokslut 2003</t>
  </si>
  <si>
    <t>Överföring av resultatenheternas resultat i bokslut 2004</t>
  </si>
  <si>
    <r>
      <t xml:space="preserve">Nämndens utfall </t>
    </r>
    <r>
      <rPr>
        <b/>
        <i/>
        <sz val="10"/>
        <rFont val="Arial"/>
        <family val="2"/>
      </rPr>
      <t>efter</t>
    </r>
    <r>
      <rPr>
        <b/>
        <sz val="10"/>
        <rFont val="Arial"/>
        <family val="2"/>
      </rPr>
      <t xml:space="preserve"> täckande/ianspråktagande av resultatfond i bokslut 2003 och överföring av resultatenheternas resultat i bokslut 2004 (blankett 2.1 kolumn 6)</t>
    </r>
  </si>
  <si>
    <t>i verksamhetsberättelse/bokslut 2004</t>
  </si>
  <si>
    <t>Resultat 2004</t>
  </si>
  <si>
    <t>3. Avser hela resultatet (100 %) för 2004 (exkl. resultatfond)</t>
  </si>
  <si>
    <t>Specifikation av nämnden begärda ombudgeteringar till 2005</t>
  </si>
  <si>
    <t>Av nämnden begärd ombudgetering</t>
  </si>
  <si>
    <t>1. Nämndens investeringsutgifter 2003.</t>
  </si>
  <si>
    <t>1. Nämndens investeringsinkomster 2003.</t>
  </si>
  <si>
    <t>Ack. t.o.m. 2003</t>
  </si>
  <si>
    <t>2005</t>
  </si>
  <si>
    <t>1 och 2 Ackumulerad kostnad resp. intäkt t.o.m. 2003 för projektet.</t>
  </si>
  <si>
    <t>netto 2004</t>
  </si>
  <si>
    <t xml:space="preserve">    resultatet beräknas (100 % av det ackumulerade resultatet, dock max 5 % av årets bruttobudget och intraprenader 100 %)</t>
  </si>
  <si>
    <t>Renhållningsnämnden</t>
  </si>
  <si>
    <t>Uppföljning av budget 2004 - Verksamhetsberättelse</t>
  </si>
  <si>
    <t xml:space="preserve">Specifikation av kommunstyrelsens/kommunfullmäktiges beslut </t>
  </si>
  <si>
    <t>om budgetjusteringar</t>
  </si>
  <si>
    <t>(redovisas av SLK, budgetstaben)</t>
  </si>
  <si>
    <t>Budget 2004</t>
  </si>
  <si>
    <t>Avstämning av budget 2004 (KS 2003-12-17 § 20)</t>
  </si>
  <si>
    <t>Av nämnden redovisade omslutningsförändringar</t>
  </si>
  <si>
    <t>Ökade kostnader/intäkter för:</t>
  </si>
  <si>
    <t>Lokalhyror på Lövsta</t>
  </si>
  <si>
    <t>Plastinsamlingen</t>
  </si>
  <si>
    <t>Batteriinsamlingen (Naturvårdsverket)</t>
  </si>
  <si>
    <t>Traineeverksamhet och återvunna kundförluster inom avd Administration</t>
  </si>
  <si>
    <t>Tippkort för småföretagare vid återvinningscentraler</t>
  </si>
  <si>
    <t>Hondurasprojektet</t>
  </si>
  <si>
    <t>Budgetjusteringar</t>
  </si>
  <si>
    <t>Ökade kostnader för driften</t>
  </si>
  <si>
    <t>Minskade kostnader för avskrivningar</t>
  </si>
  <si>
    <t>Minskade kostnader för internränta</t>
  </si>
  <si>
    <t>Tertialrapport 1 (KS 2004-06-23 § 8)</t>
  </si>
  <si>
    <t>Justering av budget m.a.a. taxa 2004</t>
  </si>
  <si>
    <t>Insamling av avfall</t>
  </si>
  <si>
    <t>Elförbrukning på Lövsta</t>
  </si>
  <si>
    <t>Batteriinsamlingen</t>
  </si>
  <si>
    <t>Övrigt administration, bl.a. för biogasbil</t>
  </si>
  <si>
    <t>Nämndens budget 2004 efter av KS/KF beslutade budgetjusteringar</t>
  </si>
  <si>
    <t>Netto totalt</t>
  </si>
  <si>
    <t>Investeringsplan 2004</t>
  </si>
  <si>
    <t>Nämndens investeringsplan 2004 efter av KS/KF beslutad budgetjustering</t>
  </si>
  <si>
    <t xml:space="preserve">Ökade intäkter p.g.a. felbudgetering </t>
  </si>
  <si>
    <t>Ökade behandlingsintäkter från Sita (leveranser till Högdalen)</t>
  </si>
  <si>
    <t>Ofördelade budgetmedel i samband med omslutningsförändring T1</t>
  </si>
  <si>
    <t>Minskade kostnader för internräntan</t>
  </si>
  <si>
    <t>Ökade kostnader kundförluster</t>
  </si>
  <si>
    <t>Minskade informationsinsatser</t>
  </si>
  <si>
    <t>Minskade utrednings- och projektkostnader</t>
  </si>
  <si>
    <t>Minskade kostnader farligt avfall</t>
  </si>
  <si>
    <t>Minskade behandlingskostnader</t>
  </si>
  <si>
    <t>Minskade konsult- och inforamtionskostnader inom I&amp;T</t>
  </si>
  <si>
    <t>Minskade insamlingskostnader</t>
  </si>
  <si>
    <t>Minskade kostnadser för grovavfallet (ÅVC)</t>
  </si>
  <si>
    <t>Ökade övriga intäkter</t>
  </si>
  <si>
    <t>Hallvägen 14, Saluhallsförvaltningen. Förvaltningslokal</t>
  </si>
  <si>
    <t>Rökerigatan 23-27, Fastighets- och saluhallskontoret</t>
  </si>
  <si>
    <t>Förvaltningslokal</t>
  </si>
  <si>
    <t>Uppgiftslämnare: Marita Söderqvist</t>
  </si>
  <si>
    <t>Telefon: 508 465 47</t>
  </si>
  <si>
    <t>Nya ÅVC, inkl Torntrappan</t>
  </si>
  <si>
    <t>Upprustning ÅVC &amp; MS</t>
  </si>
  <si>
    <t>Nytt kundregistetr m.m.</t>
  </si>
  <si>
    <t>Kärl</t>
  </si>
</sst>
</file>

<file path=xl/styles.xml><?xml version="1.0" encoding="utf-8"?>
<styleSheet xmlns="http://schemas.openxmlformats.org/spreadsheetml/2006/main">
  <numFmts count="7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"/>
    <numFmt numFmtId="173" formatCode="#,##0.0"/>
    <numFmt numFmtId="174" formatCode="dd\ mmm\ yyyy"/>
    <numFmt numFmtId="175" formatCode="_-* #,##0.0\ _k_r_-;\-* #,##0.0\ _k_r_-;_-* &quot;-&quot;??\ _k_r_-;_-@_-"/>
    <numFmt numFmtId="176" formatCode="_-* #,##0\ _k_r_-;\-* #,##0\ _k_r_-;_-* &quot;-&quot;??\ _k_r_-;_-@_-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00%"/>
    <numFmt numFmtId="185" formatCode="0.0000%"/>
    <numFmt numFmtId="186" formatCode="0.00000%"/>
    <numFmt numFmtId="187" formatCode="_-* #,##0.0\ &quot;kr&quot;_-;\-* #,##0.0\ &quot;kr&quot;_-;_-* &quot;-&quot;??\ &quot;kr&quot;_-;_-@_-"/>
    <numFmt numFmtId="188" formatCode="_-* #,##0\ &quot;kr&quot;_-;\-* #,##0\ &quot;kr&quot;_-;_-* &quot;-&quot;??\ &quot;kr&quot;_-;_-@_-"/>
    <numFmt numFmtId="189" formatCode="#,##0.0;\-#,##0.0"/>
    <numFmt numFmtId="190" formatCode="_-* #,##0.000\ _k_r_-;\-* #,##0.000\ _k_r_-;_-* &quot;-&quot;??\ _k_r_-;_-@_-"/>
    <numFmt numFmtId="191" formatCode="yyyy"/>
    <numFmt numFmtId="192" formatCode="\-#,##0.0"/>
    <numFmt numFmtId="193" formatCode="#,##0.0_);\(#,##0.0\)"/>
    <numFmt numFmtId="194" formatCode="#,##0.0_;\-###0.0"/>
    <numFmt numFmtId="195" formatCode="dd/mm/yy_)"/>
    <numFmt numFmtId="196" formatCode="#,##0.0\ _k_r;\-#,##0.0\ _k_r"/>
    <numFmt numFmtId="197" formatCode="#,##0;[Red]#,##0"/>
    <numFmt numFmtId="198" formatCode="#,##0.0;[Red]#,##0.0"/>
    <numFmt numFmtId="199" formatCode="0.0_)"/>
    <numFmt numFmtId="200" formatCode="#,##0.00\ &quot;kr&quot;"/>
    <numFmt numFmtId="201" formatCode="#,##0.00;\-#,##0.00"/>
    <numFmt numFmtId="202" formatCode="#,##0.000;\-#,##0.000"/>
    <numFmt numFmtId="203" formatCode="#,##0;\-#,##0"/>
    <numFmt numFmtId="204" formatCode="_-* #,##0.0\ _k_r_-;\-* #,##0.0\ _k_r_-;_-* &quot;-&quot;?\ _k_r_-;_-@_-"/>
    <numFmt numFmtId="205" formatCode="#,##0.0_ ;\-#,##0.0\ "/>
    <numFmt numFmtId="206" formatCode="#,##0.0\ _k_r"/>
    <numFmt numFmtId="207" formatCode="_-0.0\ _k_r_-;\-* #,##0.0\ _k_r_-;_-* &quot;-&quot;??\ _k_r_-;_-@_-"/>
    <numFmt numFmtId="208" formatCode="#\ ##0"/>
    <numFmt numFmtId="209" formatCode="#,##0\ _k_r"/>
    <numFmt numFmtId="210" formatCode="#,##0_ ;[Red]\-#,##0\ "/>
    <numFmt numFmtId="211" formatCode="yy/mm/dd"/>
    <numFmt numFmtId="212" formatCode="&quot;Ja&quot;;&quot;Ja&quot;;&quot;Nej&quot;"/>
    <numFmt numFmtId="213" formatCode="&quot;Sant&quot;;&quot;Sant&quot;;&quot;Falskt&quot;"/>
    <numFmt numFmtId="214" formatCode="&quot;På&quot;;&quot;På&quot;;&quot;Av&quot;"/>
    <numFmt numFmtId="215" formatCode="[$€-2]\ #,##0.00_);[Red]\([$€-2]\ #,##0.00\)"/>
    <numFmt numFmtId="216" formatCode="#,##0.000"/>
    <numFmt numFmtId="217" formatCode="#,##0.0000"/>
    <numFmt numFmtId="218" formatCode="#,##0_ ;\-#,##0\ "/>
    <numFmt numFmtId="219" formatCode="_-* #,##0\ _k_r_-;\-* #,##0\ _k_r_-;_-* &quot;-&quot;?\ _k_r_-;_-@_-"/>
    <numFmt numFmtId="220" formatCode="#,##0.0\ &quot;kr&quot;"/>
    <numFmt numFmtId="221" formatCode="[$-41D]&quot;den &quot;d\ mmmm\ yyyy"/>
    <numFmt numFmtId="222" formatCode="_(* #,##0.00_);_(* \(#,##0.00\);_(* &quot;-&quot;??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&quot;$&quot;* #,##0_);_(&quot;$&quot;* \(#,##0\);_(&quot;$&quot;* &quot;-&quot;_);_(@_)"/>
    <numFmt numFmtId="226" formatCode="#,##0.0_ ;[Red]\-#,##0.0\ 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4"/>
      <color indexed="8"/>
      <name val="CG Times (W1)"/>
      <family val="1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CG Times (W1)"/>
      <family val="0"/>
    </font>
    <font>
      <sz val="10"/>
      <name val="CG Times (W1)"/>
      <family val="1"/>
    </font>
    <font>
      <sz val="11"/>
      <name val="CG Times (W1)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2"/>
      <name val="CG Times (W1)"/>
      <family val="1"/>
    </font>
    <font>
      <sz val="12"/>
      <name val="Arial"/>
      <family val="0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CG Times (W1)"/>
      <family val="1"/>
    </font>
    <font>
      <b/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10"/>
      <color indexed="48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sz val="18"/>
      <name val="CG Times (W1)"/>
      <family val="0"/>
    </font>
    <font>
      <sz val="16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sz val="14"/>
      <name val="CG Times (W1)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5" fontId="1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9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73" fontId="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173" fontId="1" fillId="0" borderId="1" xfId="0" applyNumberFormat="1" applyFont="1" applyFill="1" applyBorder="1" applyAlignment="1" applyProtection="1">
      <alignment/>
      <protection/>
    </xf>
    <xf numFmtId="173" fontId="13" fillId="0" borderId="1" xfId="0" applyNumberFormat="1" applyFont="1" applyBorder="1" applyAlignment="1" applyProtection="1">
      <alignment/>
      <protection/>
    </xf>
    <xf numFmtId="173" fontId="14" fillId="0" borderId="1" xfId="0" applyNumberFormat="1" applyFont="1" applyBorder="1" applyAlignment="1" applyProtection="1">
      <alignment/>
      <protection locked="0"/>
    </xf>
    <xf numFmtId="172" fontId="0" fillId="0" borderId="0" xfId="0" applyNumberFormat="1" applyFont="1" applyAlignment="1">
      <alignment/>
    </xf>
    <xf numFmtId="173" fontId="14" fillId="0" borderId="1" xfId="0" applyNumberFormat="1" applyFont="1" applyFill="1" applyBorder="1" applyAlignment="1" applyProtection="1">
      <alignment horizontal="right"/>
      <protection locked="0"/>
    </xf>
    <xf numFmtId="173" fontId="13" fillId="0" borderId="1" xfId="0" applyNumberFormat="1" applyFont="1" applyFill="1" applyBorder="1" applyAlignment="1" applyProtection="1">
      <alignment/>
      <protection/>
    </xf>
    <xf numFmtId="173" fontId="1" fillId="0" borderId="1" xfId="0" applyNumberFormat="1" applyFont="1" applyFill="1" applyBorder="1" applyAlignment="1">
      <alignment/>
    </xf>
    <xf numFmtId="173" fontId="0" fillId="0" borderId="1" xfId="0" applyNumberFormat="1" applyFont="1" applyFill="1" applyBorder="1" applyAlignment="1">
      <alignment/>
    </xf>
    <xf numFmtId="173" fontId="15" fillId="0" borderId="1" xfId="0" applyNumberFormat="1" applyFont="1" applyFill="1" applyBorder="1" applyAlignment="1" applyProtection="1">
      <alignment/>
      <protection/>
    </xf>
    <xf numFmtId="173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7" fillId="0" borderId="1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173" fontId="1" fillId="2" borderId="1" xfId="20" applyNumberFormat="1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2" borderId="2" xfId="0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3" fontId="0" fillId="0" borderId="1" xfId="0" applyNumberFormat="1" applyFont="1" applyFill="1" applyBorder="1" applyAlignment="1" applyProtection="1">
      <alignment/>
      <protection/>
    </xf>
    <xf numFmtId="173" fontId="1" fillId="0" borderId="2" xfId="0" applyNumberFormat="1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173" fontId="16" fillId="0" borderId="1" xfId="0" applyNumberFormat="1" applyFont="1" applyFill="1" applyBorder="1" applyAlignment="1" applyProtection="1">
      <alignment/>
      <protection/>
    </xf>
    <xf numFmtId="173" fontId="0" fillId="0" borderId="2" xfId="0" applyNumberFormat="1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11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7" fillId="0" borderId="4" xfId="0" applyFont="1" applyBorder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17" fillId="0" borderId="1" xfId="0" applyFont="1" applyBorder="1" applyAlignment="1" applyProtection="1">
      <alignment horizontal="center"/>
      <protection/>
    </xf>
    <xf numFmtId="0" fontId="17" fillId="0" borderId="5" xfId="0" applyFont="1" applyBorder="1" applyAlignment="1" applyProtection="1">
      <alignment horizontal="center"/>
      <protection/>
    </xf>
    <xf numFmtId="0" fontId="17" fillId="0" borderId="2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3" fontId="14" fillId="0" borderId="1" xfId="0" applyNumberFormat="1" applyFont="1" applyFill="1" applyBorder="1" applyAlignment="1" applyProtection="1">
      <alignment/>
      <protection/>
    </xf>
    <xf numFmtId="16" fontId="12" fillId="0" borderId="1" xfId="0" applyNumberFormat="1" applyFont="1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173" fontId="1" fillId="3" borderId="7" xfId="20" applyNumberFormat="1" applyFont="1" applyFill="1" applyBorder="1" applyAlignment="1">
      <alignment/>
    </xf>
    <xf numFmtId="173" fontId="1" fillId="3" borderId="9" xfId="2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173" fontId="0" fillId="0" borderId="0" xfId="2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73" fontId="0" fillId="3" borderId="0" xfId="2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173" fontId="0" fillId="2" borderId="0" xfId="2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3" fontId="13" fillId="2" borderId="1" xfId="0" applyNumberFormat="1" applyFont="1" applyFill="1" applyBorder="1" applyAlignment="1" applyProtection="1">
      <alignment/>
      <protection/>
    </xf>
    <xf numFmtId="173" fontId="13" fillId="0" borderId="1" xfId="0" applyNumberFormat="1" applyFont="1" applyBorder="1" applyAlignment="1" applyProtection="1">
      <alignment horizontal="right"/>
      <protection/>
    </xf>
    <xf numFmtId="173" fontId="15" fillId="0" borderId="1" xfId="0" applyNumberFormat="1" applyFont="1" applyBorder="1" applyAlignment="1" applyProtection="1">
      <alignment horizontal="right"/>
      <protection/>
    </xf>
    <xf numFmtId="173" fontId="16" fillId="0" borderId="1" xfId="0" applyNumberFormat="1" applyFont="1" applyFill="1" applyBorder="1" applyAlignment="1" applyProtection="1">
      <alignment horizontal="right"/>
      <protection locked="0"/>
    </xf>
    <xf numFmtId="189" fontId="15" fillId="0" borderId="0" xfId="0" applyNumberFormat="1" applyFont="1" applyBorder="1" applyAlignment="1" applyProtection="1">
      <alignment horizontal="right"/>
      <protection/>
    </xf>
    <xf numFmtId="189" fontId="15" fillId="0" borderId="11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73" fontId="1" fillId="3" borderId="7" xfId="0" applyNumberFormat="1" applyFont="1" applyFill="1" applyBorder="1" applyAlignment="1">
      <alignment/>
    </xf>
    <xf numFmtId="173" fontId="1" fillId="3" borderId="9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73" fontId="1" fillId="2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3" fontId="1" fillId="3" borderId="0" xfId="0" applyNumberFormat="1" applyFont="1" applyFill="1" applyBorder="1" applyAlignment="1">
      <alignment/>
    </xf>
    <xf numFmtId="173" fontId="1" fillId="3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73" fontId="14" fillId="2" borderId="1" xfId="0" applyNumberFormat="1" applyFont="1" applyFill="1" applyBorder="1" applyAlignment="1" applyProtection="1">
      <alignment/>
      <protection/>
    </xf>
    <xf numFmtId="173" fontId="14" fillId="2" borderId="1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24" fillId="0" borderId="0" xfId="0" applyFont="1" applyAlignment="1">
      <alignment horizontal="left" vertical="top" textRotation="180"/>
    </xf>
    <xf numFmtId="0" fontId="26" fillId="0" borderId="0" xfId="0" applyFont="1" applyAlignment="1">
      <alignment textRotation="180"/>
    </xf>
    <xf numFmtId="0" fontId="30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2" fillId="0" borderId="6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/>
      <protection/>
    </xf>
    <xf numFmtId="0" fontId="32" fillId="0" borderId="2" xfId="0" applyFont="1" applyBorder="1" applyAlignment="1" applyProtection="1">
      <alignment horizontal="center"/>
      <protection/>
    </xf>
    <xf numFmtId="0" fontId="12" fillId="4" borderId="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12" fillId="0" borderId="4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173" fontId="1" fillId="3" borderId="12" xfId="20" applyNumberFormat="1" applyFont="1" applyFill="1" applyBorder="1" applyAlignment="1">
      <alignment/>
    </xf>
    <xf numFmtId="0" fontId="14" fillId="0" borderId="0" xfId="0" applyFont="1" applyBorder="1" applyAlignment="1">
      <alignment horizontal="left" wrapText="1"/>
    </xf>
    <xf numFmtId="173" fontId="14" fillId="0" borderId="0" xfId="20" applyNumberFormat="1" applyFont="1" applyBorder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/>
    </xf>
    <xf numFmtId="173" fontId="1" fillId="3" borderId="0" xfId="20" applyNumberFormat="1" applyFont="1" applyFill="1" applyBorder="1" applyAlignment="1">
      <alignment/>
    </xf>
    <xf numFmtId="0" fontId="35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1" xfId="0" applyFont="1" applyBorder="1" applyAlignment="1" applyProtection="1">
      <alignment wrapText="1"/>
      <protection/>
    </xf>
    <xf numFmtId="3" fontId="14" fillId="0" borderId="1" xfId="0" applyNumberFormat="1" applyFont="1" applyBorder="1" applyAlignment="1" applyProtection="1">
      <alignment horizontal="right"/>
      <protection/>
    </xf>
    <xf numFmtId="3" fontId="15" fillId="0" borderId="1" xfId="0" applyNumberFormat="1" applyFont="1" applyBorder="1" applyAlignment="1" applyProtection="1">
      <alignment horizontal="right"/>
      <protection/>
    </xf>
    <xf numFmtId="0" fontId="13" fillId="0" borderId="2" xfId="0" applyFont="1" applyBorder="1" applyAlignment="1" applyProtection="1">
      <alignment/>
      <protection/>
    </xf>
    <xf numFmtId="3" fontId="13" fillId="0" borderId="2" xfId="0" applyNumberFormat="1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189" fontId="13" fillId="0" borderId="0" xfId="0" applyNumberFormat="1" applyFont="1" applyBorder="1" applyAlignment="1" applyProtection="1">
      <alignment horizontal="right"/>
      <protection/>
    </xf>
    <xf numFmtId="0" fontId="14" fillId="0" borderId="1" xfId="0" applyFont="1" applyBorder="1" applyAlignment="1">
      <alignment wrapText="1"/>
    </xf>
    <xf numFmtId="173" fontId="14" fillId="4" borderId="1" xfId="0" applyNumberFormat="1" applyFont="1" applyFill="1" applyBorder="1" applyAlignment="1">
      <alignment/>
    </xf>
    <xf numFmtId="173" fontId="14" fillId="4" borderId="1" xfId="0" applyNumberFormat="1" applyFont="1" applyFill="1" applyBorder="1" applyAlignment="1">
      <alignment horizontal="right"/>
    </xf>
    <xf numFmtId="3" fontId="14" fillId="4" borderId="1" xfId="0" applyNumberFormat="1" applyFont="1" applyFill="1" applyBorder="1" applyAlignment="1">
      <alignment horizontal="center" wrapText="1"/>
    </xf>
    <xf numFmtId="1" fontId="14" fillId="4" borderId="1" xfId="0" applyNumberFormat="1" applyFont="1" applyFill="1" applyBorder="1" applyAlignment="1">
      <alignment/>
    </xf>
    <xf numFmtId="3" fontId="14" fillId="4" borderId="1" xfId="0" applyNumberFormat="1" applyFont="1" applyFill="1" applyBorder="1" applyAlignment="1">
      <alignment wrapText="1"/>
    </xf>
    <xf numFmtId="3" fontId="14" fillId="4" borderId="2" xfId="0" applyNumberFormat="1" applyFont="1" applyFill="1" applyBorder="1" applyAlignment="1">
      <alignment wrapText="1"/>
    </xf>
    <xf numFmtId="1" fontId="14" fillId="4" borderId="2" xfId="0" applyNumberFormat="1" applyFont="1" applyFill="1" applyBorder="1" applyAlignment="1">
      <alignment/>
    </xf>
    <xf numFmtId="173" fontId="14" fillId="4" borderId="2" xfId="0" applyNumberFormat="1" applyFont="1" applyFill="1" applyBorder="1" applyAlignment="1">
      <alignment/>
    </xf>
    <xf numFmtId="173" fontId="14" fillId="4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36" fillId="0" borderId="0" xfId="0" applyFont="1" applyAlignment="1" applyProtection="1">
      <alignment/>
      <protection/>
    </xf>
    <xf numFmtId="14" fontId="17" fillId="0" borderId="1" xfId="0" applyNumberFormat="1" applyFont="1" applyBorder="1" applyAlignment="1" applyProtection="1">
      <alignment horizontal="center"/>
      <protection/>
    </xf>
    <xf numFmtId="183" fontId="14" fillId="4" borderId="1" xfId="19" applyNumberFormat="1" applyFont="1" applyFill="1" applyBorder="1" applyAlignment="1" applyProtection="1">
      <alignment horizontal="center"/>
      <protection locked="0"/>
    </xf>
    <xf numFmtId="189" fontId="13" fillId="4" borderId="2" xfId="0" applyNumberFormat="1" applyFont="1" applyFill="1" applyBorder="1" applyAlignment="1" applyProtection="1">
      <alignment horizontal="center"/>
      <protection/>
    </xf>
    <xf numFmtId="189" fontId="13" fillId="4" borderId="0" xfId="0" applyNumberFormat="1" applyFont="1" applyFill="1" applyBorder="1" applyAlignment="1" applyProtection="1">
      <alignment horizontal="right"/>
      <protection/>
    </xf>
    <xf numFmtId="189" fontId="13" fillId="4" borderId="0" xfId="0" applyNumberFormat="1" applyFont="1" applyFill="1" applyBorder="1" applyAlignment="1" applyProtection="1">
      <alignment horizontal="left"/>
      <protection/>
    </xf>
    <xf numFmtId="173" fontId="1" fillId="0" borderId="0" xfId="0" applyNumberFormat="1" applyFont="1" applyAlignment="1" applyProtection="1">
      <alignment/>
      <protection/>
    </xf>
    <xf numFmtId="0" fontId="33" fillId="0" borderId="2" xfId="0" applyFont="1" applyBorder="1" applyAlignment="1" applyProtection="1">
      <alignment horizontal="center"/>
      <protection/>
    </xf>
    <xf numFmtId="0" fontId="37" fillId="0" borderId="0" xfId="18" applyFont="1">
      <alignment/>
      <protection/>
    </xf>
    <xf numFmtId="0" fontId="11" fillId="0" borderId="0" xfId="18" applyFont="1">
      <alignment/>
      <protection/>
    </xf>
    <xf numFmtId="0" fontId="2" fillId="0" borderId="0" xfId="18" applyFont="1">
      <alignment/>
      <protection/>
    </xf>
    <xf numFmtId="172" fontId="2" fillId="0" borderId="0" xfId="18" applyNumberFormat="1" applyFont="1">
      <alignment/>
      <protection/>
    </xf>
    <xf numFmtId="0" fontId="38" fillId="0" borderId="0" xfId="18" applyFont="1">
      <alignment/>
      <protection/>
    </xf>
    <xf numFmtId="49" fontId="11" fillId="0" borderId="13" xfId="18" applyNumberFormat="1" applyFont="1" applyBorder="1">
      <alignment/>
      <protection/>
    </xf>
    <xf numFmtId="0" fontId="12" fillId="0" borderId="14" xfId="18" applyFont="1" applyBorder="1" applyAlignment="1">
      <alignment horizontal="center"/>
      <protection/>
    </xf>
    <xf numFmtId="0" fontId="11" fillId="0" borderId="15" xfId="18" applyFont="1" applyBorder="1">
      <alignment/>
      <protection/>
    </xf>
    <xf numFmtId="0" fontId="39" fillId="0" borderId="16" xfId="18" applyFont="1" applyBorder="1">
      <alignment/>
      <protection/>
    </xf>
    <xf numFmtId="0" fontId="39" fillId="0" borderId="17" xfId="18" applyFont="1" applyBorder="1">
      <alignment/>
      <protection/>
    </xf>
    <xf numFmtId="0" fontId="11" fillId="0" borderId="14" xfId="18" applyFont="1" applyBorder="1">
      <alignment/>
      <protection/>
    </xf>
    <xf numFmtId="49" fontId="11" fillId="0" borderId="18" xfId="18" applyNumberFormat="1" applyFont="1" applyBorder="1">
      <alignment/>
      <protection/>
    </xf>
    <xf numFmtId="49" fontId="12" fillId="0" borderId="19" xfId="18" applyNumberFormat="1" applyFont="1" applyBorder="1" applyAlignment="1">
      <alignment horizontal="center"/>
      <protection/>
    </xf>
    <xf numFmtId="49" fontId="12" fillId="0" borderId="20" xfId="18" applyNumberFormat="1" applyFont="1" applyBorder="1" applyAlignment="1">
      <alignment horizontal="center"/>
      <protection/>
    </xf>
    <xf numFmtId="49" fontId="34" fillId="0" borderId="15" xfId="18" applyNumberFormat="1" applyFont="1" applyBorder="1" applyAlignment="1">
      <alignment horizontal="center"/>
      <protection/>
    </xf>
    <xf numFmtId="49" fontId="34" fillId="0" borderId="17" xfId="18" applyNumberFormat="1" applyFont="1" applyBorder="1" applyAlignment="1">
      <alignment horizontal="center"/>
      <protection/>
    </xf>
    <xf numFmtId="0" fontId="34" fillId="0" borderId="17" xfId="18" applyFont="1" applyBorder="1" applyAlignment="1">
      <alignment horizontal="center"/>
      <protection/>
    </xf>
    <xf numFmtId="49" fontId="34" fillId="0" borderId="14" xfId="18" applyNumberFormat="1" applyFont="1" applyBorder="1" applyAlignment="1">
      <alignment horizontal="center"/>
      <protection/>
    </xf>
    <xf numFmtId="49" fontId="34" fillId="0" borderId="5" xfId="18" applyNumberFormat="1" applyFont="1" applyBorder="1" applyAlignment="1">
      <alignment horizontal="center"/>
      <protection/>
    </xf>
    <xf numFmtId="49" fontId="12" fillId="0" borderId="21" xfId="18" applyNumberFormat="1" applyFont="1" applyBorder="1" applyAlignment="1">
      <alignment horizontal="center"/>
      <protection/>
    </xf>
    <xf numFmtId="49" fontId="12" fillId="0" borderId="22" xfId="18" applyNumberFormat="1" applyFont="1" applyBorder="1" applyAlignment="1">
      <alignment horizontal="center"/>
      <protection/>
    </xf>
    <xf numFmtId="49" fontId="34" fillId="0" borderId="5" xfId="18" applyNumberFormat="1" applyFont="1" applyFill="1" applyBorder="1" applyAlignment="1">
      <alignment horizontal="center"/>
      <protection/>
    </xf>
    <xf numFmtId="0" fontId="11" fillId="0" borderId="18" xfId="18" applyFont="1" applyBorder="1">
      <alignment/>
      <protection/>
    </xf>
    <xf numFmtId="0" fontId="12" fillId="0" borderId="19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49" fontId="34" fillId="0" borderId="23" xfId="18" applyNumberFormat="1" applyFont="1" applyBorder="1" applyAlignment="1">
      <alignment horizontal="center"/>
      <protection/>
    </xf>
    <xf numFmtId="0" fontId="34" fillId="0" borderId="5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172" fontId="34" fillId="0" borderId="1" xfId="18" applyNumberFormat="1" applyFont="1" applyFill="1" applyBorder="1" applyAlignment="1">
      <alignment horizontal="center"/>
      <protection/>
    </xf>
    <xf numFmtId="0" fontId="34" fillId="0" borderId="1" xfId="18" applyFont="1" applyBorder="1" applyAlignment="1">
      <alignment horizontal="center"/>
      <protection/>
    </xf>
    <xf numFmtId="0" fontId="34" fillId="0" borderId="1" xfId="18" applyNumberFormat="1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1" fillId="0" borderId="24" xfId="18" applyFont="1" applyBorder="1">
      <alignment/>
      <protection/>
    </xf>
    <xf numFmtId="0" fontId="12" fillId="0" borderId="25" xfId="18" applyFont="1" applyBorder="1" applyAlignment="1">
      <alignment horizontal="center"/>
      <protection/>
    </xf>
    <xf numFmtId="0" fontId="34" fillId="0" borderId="2" xfId="18" applyFont="1" applyBorder="1" applyAlignment="1">
      <alignment horizontal="center"/>
      <protection/>
    </xf>
    <xf numFmtId="172" fontId="34" fillId="0" borderId="2" xfId="18" applyNumberFormat="1" applyFont="1" applyFill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7" xfId="18" applyFont="1" applyBorder="1">
      <alignment/>
      <protection/>
    </xf>
    <xf numFmtId="0" fontId="11" fillId="0" borderId="28" xfId="18" applyFont="1" applyBorder="1">
      <alignment/>
      <protection/>
    </xf>
    <xf numFmtId="0" fontId="39" fillId="0" borderId="29" xfId="18" applyFont="1" applyBorder="1">
      <alignment/>
      <protection/>
    </xf>
    <xf numFmtId="0" fontId="39" fillId="0" borderId="4" xfId="18" applyFont="1" applyBorder="1">
      <alignment/>
      <protection/>
    </xf>
    <xf numFmtId="0" fontId="39" fillId="0" borderId="4" xfId="18" applyFont="1" applyFill="1" applyBorder="1">
      <alignment/>
      <protection/>
    </xf>
    <xf numFmtId="0" fontId="39" fillId="0" borderId="30" xfId="18" applyFont="1" applyFill="1" applyBorder="1">
      <alignment/>
      <protection/>
    </xf>
    <xf numFmtId="0" fontId="11" fillId="0" borderId="29" xfId="18" applyFont="1" applyBorder="1">
      <alignment/>
      <protection/>
    </xf>
    <xf numFmtId="172" fontId="39" fillId="0" borderId="4" xfId="18" applyNumberFormat="1" applyFont="1" applyFill="1" applyBorder="1">
      <alignment/>
      <protection/>
    </xf>
    <xf numFmtId="0" fontId="11" fillId="0" borderId="30" xfId="18" applyFont="1" applyFill="1" applyBorder="1">
      <alignment/>
      <protection/>
    </xf>
    <xf numFmtId="0" fontId="7" fillId="0" borderId="18" xfId="18" applyFont="1" applyBorder="1">
      <alignment/>
      <protection/>
    </xf>
    <xf numFmtId="0" fontId="11" fillId="0" borderId="19" xfId="18" applyFont="1" applyBorder="1">
      <alignment/>
      <protection/>
    </xf>
    <xf numFmtId="0" fontId="11" fillId="0" borderId="22" xfId="18" applyFont="1" applyBorder="1">
      <alignment/>
      <protection/>
    </xf>
    <xf numFmtId="0" fontId="39" fillId="0" borderId="1" xfId="18" applyFont="1" applyBorder="1">
      <alignment/>
      <protection/>
    </xf>
    <xf numFmtId="0" fontId="39" fillId="0" borderId="1" xfId="18" applyFont="1" applyFill="1" applyBorder="1">
      <alignment/>
      <protection/>
    </xf>
    <xf numFmtId="0" fontId="11" fillId="0" borderId="21" xfId="18" applyFont="1" applyFill="1" applyBorder="1">
      <alignment/>
      <protection/>
    </xf>
    <xf numFmtId="172" fontId="39" fillId="0" borderId="1" xfId="18" applyNumberFormat="1" applyFont="1" applyFill="1" applyBorder="1">
      <alignment/>
      <protection/>
    </xf>
    <xf numFmtId="0" fontId="12" fillId="0" borderId="18" xfId="18" applyFont="1" applyBorder="1">
      <alignment/>
      <protection/>
    </xf>
    <xf numFmtId="0" fontId="39" fillId="0" borderId="0" xfId="18" applyFont="1" applyBorder="1">
      <alignment/>
      <protection/>
    </xf>
    <xf numFmtId="173" fontId="40" fillId="0" borderId="19" xfId="18" applyNumberFormat="1" applyFont="1" applyBorder="1">
      <alignment/>
      <protection/>
    </xf>
    <xf numFmtId="173" fontId="40" fillId="0" borderId="22" xfId="18" applyNumberFormat="1" applyFont="1" applyBorder="1">
      <alignment/>
      <protection/>
    </xf>
    <xf numFmtId="173" fontId="41" fillId="0" borderId="1" xfId="18" applyNumberFormat="1" applyFont="1" applyBorder="1">
      <alignment/>
      <protection/>
    </xf>
    <xf numFmtId="173" fontId="39" fillId="4" borderId="1" xfId="18" applyNumberFormat="1" applyFont="1" applyFill="1" applyBorder="1">
      <alignment/>
      <protection/>
    </xf>
    <xf numFmtId="173" fontId="11" fillId="4" borderId="21" xfId="18" applyNumberFormat="1" applyFont="1" applyFill="1" applyBorder="1">
      <alignment/>
      <protection/>
    </xf>
    <xf numFmtId="172" fontId="41" fillId="0" borderId="1" xfId="18" applyNumberFormat="1" applyFont="1" applyFill="1" applyBorder="1">
      <alignment/>
      <protection/>
    </xf>
    <xf numFmtId="0" fontId="12" fillId="4" borderId="18" xfId="18" applyFont="1" applyFill="1" applyBorder="1">
      <alignment/>
      <protection/>
    </xf>
    <xf numFmtId="173" fontId="12" fillId="4" borderId="19" xfId="18" applyNumberFormat="1" applyFont="1" applyFill="1" applyBorder="1">
      <alignment/>
      <protection/>
    </xf>
    <xf numFmtId="173" fontId="12" fillId="4" borderId="22" xfId="18" applyNumberFormat="1" applyFont="1" applyFill="1" applyBorder="1">
      <alignment/>
      <protection/>
    </xf>
    <xf numFmtId="173" fontId="34" fillId="4" borderId="1" xfId="18" applyNumberFormat="1" applyFont="1" applyFill="1" applyBorder="1">
      <alignment/>
      <protection/>
    </xf>
    <xf numFmtId="172" fontId="34" fillId="4" borderId="1" xfId="18" applyNumberFormat="1" applyFont="1" applyFill="1" applyBorder="1">
      <alignment/>
      <protection/>
    </xf>
    <xf numFmtId="173" fontId="12" fillId="4" borderId="1" xfId="18" applyNumberFormat="1" applyFont="1" applyFill="1" applyBorder="1">
      <alignment/>
      <protection/>
    </xf>
    <xf numFmtId="173" fontId="12" fillId="4" borderId="21" xfId="18" applyNumberFormat="1" applyFont="1" applyFill="1" applyBorder="1">
      <alignment/>
      <protection/>
    </xf>
    <xf numFmtId="172" fontId="12" fillId="4" borderId="1" xfId="18" applyNumberFormat="1" applyFont="1" applyFill="1" applyBorder="1">
      <alignment/>
      <protection/>
    </xf>
    <xf numFmtId="0" fontId="39" fillId="0" borderId="18" xfId="18" applyFont="1" applyBorder="1">
      <alignment/>
      <protection/>
    </xf>
    <xf numFmtId="0" fontId="12" fillId="0" borderId="18" xfId="18" applyFont="1" applyBorder="1" applyAlignment="1">
      <alignment wrapText="1"/>
      <protection/>
    </xf>
    <xf numFmtId="173" fontId="11" fillId="0" borderId="19" xfId="18" applyNumberFormat="1" applyFont="1" applyBorder="1">
      <alignment/>
      <protection/>
    </xf>
    <xf numFmtId="173" fontId="11" fillId="0" borderId="22" xfId="18" applyNumberFormat="1" applyFont="1" applyBorder="1">
      <alignment/>
      <protection/>
    </xf>
    <xf numFmtId="173" fontId="39" fillId="0" borderId="1" xfId="18" applyNumberFormat="1" applyFont="1" applyBorder="1">
      <alignment/>
      <protection/>
    </xf>
    <xf numFmtId="173" fontId="39" fillId="0" borderId="1" xfId="18" applyNumberFormat="1" applyFont="1" applyFill="1" applyBorder="1">
      <alignment/>
      <protection/>
    </xf>
    <xf numFmtId="173" fontId="11" fillId="0" borderId="21" xfId="18" applyNumberFormat="1" applyFont="1" applyFill="1" applyBorder="1">
      <alignment/>
      <protection/>
    </xf>
    <xf numFmtId="0" fontId="11" fillId="0" borderId="18" xfId="18" applyFont="1" applyBorder="1" applyAlignment="1">
      <alignment wrapText="1"/>
      <protection/>
    </xf>
    <xf numFmtId="0" fontId="12" fillId="4" borderId="18" xfId="18" applyFont="1" applyFill="1" applyBorder="1" applyAlignment="1">
      <alignment wrapText="1"/>
      <protection/>
    </xf>
    <xf numFmtId="172" fontId="34" fillId="0" borderId="1" xfId="18" applyNumberFormat="1" applyFont="1" applyFill="1" applyBorder="1">
      <alignment/>
      <protection/>
    </xf>
    <xf numFmtId="0" fontId="7" fillId="4" borderId="18" xfId="18" applyFont="1" applyFill="1" applyBorder="1" applyAlignment="1">
      <alignment wrapText="1"/>
      <protection/>
    </xf>
    <xf numFmtId="0" fontId="7" fillId="0" borderId="18" xfId="18" applyFont="1" applyBorder="1" applyAlignment="1">
      <alignment wrapText="1"/>
      <protection/>
    </xf>
    <xf numFmtId="0" fontId="1" fillId="4" borderId="18" xfId="18" applyFont="1" applyFill="1" applyBorder="1" applyAlignment="1">
      <alignment wrapText="1"/>
      <protection/>
    </xf>
    <xf numFmtId="173" fontId="12" fillId="4" borderId="31" xfId="18" applyNumberFormat="1" applyFont="1" applyFill="1" applyBorder="1">
      <alignment/>
      <protection/>
    </xf>
    <xf numFmtId="173" fontId="12" fillId="4" borderId="32" xfId="18" applyNumberFormat="1" applyFont="1" applyFill="1" applyBorder="1">
      <alignment/>
      <protection/>
    </xf>
    <xf numFmtId="173" fontId="34" fillId="4" borderId="33" xfId="18" applyNumberFormat="1" applyFont="1" applyFill="1" applyBorder="1">
      <alignment/>
      <protection/>
    </xf>
    <xf numFmtId="173" fontId="12" fillId="4" borderId="34" xfId="18" applyNumberFormat="1" applyFont="1" applyFill="1" applyBorder="1">
      <alignment/>
      <protection/>
    </xf>
    <xf numFmtId="172" fontId="34" fillId="4" borderId="33" xfId="18" applyNumberFormat="1" applyFont="1" applyFill="1" applyBorder="1">
      <alignment/>
      <protection/>
    </xf>
    <xf numFmtId="172" fontId="11" fillId="0" borderId="0" xfId="18" applyNumberFormat="1" applyFont="1">
      <alignment/>
      <protection/>
    </xf>
    <xf numFmtId="173" fontId="11" fillId="0" borderId="0" xfId="18" applyNumberFormat="1" applyFont="1">
      <alignment/>
      <protection/>
    </xf>
    <xf numFmtId="173" fontId="2" fillId="0" borderId="0" xfId="18" applyNumberFormat="1" applyFont="1">
      <alignment/>
      <protection/>
    </xf>
    <xf numFmtId="0" fontId="39" fillId="0" borderId="18" xfId="18" applyFont="1" applyBorder="1" applyAlignment="1">
      <alignment wrapText="1"/>
      <protection/>
    </xf>
    <xf numFmtId="0" fontId="14" fillId="0" borderId="0" xfId="0" applyFont="1" applyBorder="1" applyAlignment="1">
      <alignment wrapText="1"/>
    </xf>
    <xf numFmtId="172" fontId="14" fillId="0" borderId="0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17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183" fontId="13" fillId="4" borderId="1" xfId="19" applyNumberFormat="1" applyFont="1" applyFill="1" applyBorder="1" applyAlignment="1" applyProtection="1">
      <alignment horizontal="center"/>
      <protection locked="0"/>
    </xf>
    <xf numFmtId="0" fontId="0" fillId="0" borderId="0" xfId="17" applyFont="1">
      <alignment/>
      <protection/>
    </xf>
    <xf numFmtId="0" fontId="1" fillId="0" borderId="0" xfId="0" applyFont="1" applyAlignment="1">
      <alignment/>
    </xf>
    <xf numFmtId="0" fontId="0" fillId="0" borderId="35" xfId="0" applyBorder="1" applyAlignment="1">
      <alignment/>
    </xf>
    <xf numFmtId="0" fontId="39" fillId="0" borderId="0" xfId="18" applyFont="1">
      <alignment/>
      <protection/>
    </xf>
    <xf numFmtId="0" fontId="18" fillId="0" borderId="0" xfId="18" applyFont="1">
      <alignment/>
      <protection/>
    </xf>
    <xf numFmtId="0" fontId="34" fillId="0" borderId="16" xfId="18" applyFont="1" applyBorder="1">
      <alignment/>
      <protection/>
    </xf>
    <xf numFmtId="0" fontId="12" fillId="0" borderId="15" xfId="18" applyFont="1" applyBorder="1" applyAlignment="1">
      <alignment horizontal="centerContinuous"/>
      <protection/>
    </xf>
    <xf numFmtId="0" fontId="34" fillId="0" borderId="17" xfId="18" applyFont="1" applyBorder="1" applyAlignment="1">
      <alignment horizontal="centerContinuous"/>
      <protection/>
    </xf>
    <xf numFmtId="0" fontId="11" fillId="0" borderId="14" xfId="18" applyFont="1" applyBorder="1" applyAlignment="1">
      <alignment horizontal="centerContinuous"/>
      <protection/>
    </xf>
    <xf numFmtId="0" fontId="12" fillId="0" borderId="15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172" fontId="34" fillId="0" borderId="17" xfId="18" applyNumberFormat="1" applyFont="1" applyBorder="1">
      <alignment/>
      <protection/>
    </xf>
    <xf numFmtId="49" fontId="12" fillId="0" borderId="36" xfId="18" applyNumberFormat="1" applyFont="1" applyBorder="1" applyAlignment="1">
      <alignment horizontal="center"/>
      <protection/>
    </xf>
    <xf numFmtId="49" fontId="12" fillId="0" borderId="37" xfId="18" applyNumberFormat="1" applyFont="1" applyBorder="1" applyAlignment="1">
      <alignment horizontal="center"/>
      <protection/>
    </xf>
    <xf numFmtId="49" fontId="12" fillId="0" borderId="0" xfId="18" applyNumberFormat="1" applyFont="1" applyBorder="1" applyAlignment="1">
      <alignment horizontal="center"/>
      <protection/>
    </xf>
    <xf numFmtId="49" fontId="11" fillId="0" borderId="0" xfId="18" applyNumberFormat="1" applyFont="1">
      <alignment/>
      <protection/>
    </xf>
    <xf numFmtId="49" fontId="34" fillId="0" borderId="1" xfId="18" applyNumberFormat="1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0" fontId="12" fillId="0" borderId="38" xfId="18" applyFont="1" applyBorder="1" applyAlignment="1">
      <alignment horizontal="center"/>
      <protection/>
    </xf>
    <xf numFmtId="0" fontId="12" fillId="0" borderId="39" xfId="18" applyFont="1" applyBorder="1" applyAlignment="1">
      <alignment horizontal="center"/>
      <protection/>
    </xf>
    <xf numFmtId="0" fontId="12" fillId="0" borderId="10" xfId="18" applyFont="1" applyBorder="1" applyAlignment="1">
      <alignment horizontal="center"/>
      <protection/>
    </xf>
    <xf numFmtId="0" fontId="11" fillId="0" borderId="40" xfId="18" applyFont="1" applyBorder="1">
      <alignment/>
      <protection/>
    </xf>
    <xf numFmtId="172" fontId="39" fillId="0" borderId="1" xfId="18" applyNumberFormat="1" applyFont="1" applyBorder="1">
      <alignment/>
      <protection/>
    </xf>
    <xf numFmtId="0" fontId="11" fillId="0" borderId="20" xfId="18" applyFont="1" applyBorder="1">
      <alignment/>
      <protection/>
    </xf>
    <xf numFmtId="0" fontId="11" fillId="0" borderId="0" xfId="18" applyFont="1" applyBorder="1">
      <alignment/>
      <protection/>
    </xf>
    <xf numFmtId="173" fontId="40" fillId="0" borderId="19" xfId="18" applyNumberFormat="1" applyFont="1" applyBorder="1" applyProtection="1">
      <alignment/>
      <protection locked="0"/>
    </xf>
    <xf numFmtId="173" fontId="40" fillId="0" borderId="22" xfId="18" applyNumberFormat="1" applyFont="1" applyBorder="1" applyProtection="1">
      <alignment/>
      <protection locked="0"/>
    </xf>
    <xf numFmtId="173" fontId="41" fillId="0" borderId="5" xfId="18" applyNumberFormat="1" applyFont="1" applyBorder="1" applyProtection="1">
      <alignment/>
      <protection locked="0"/>
    </xf>
    <xf numFmtId="172" fontId="41" fillId="0" borderId="0" xfId="18" applyNumberFormat="1" applyFont="1" applyBorder="1" applyProtection="1">
      <alignment/>
      <protection locked="0"/>
    </xf>
    <xf numFmtId="173" fontId="41" fillId="0" borderId="1" xfId="18" applyNumberFormat="1" applyFont="1" applyBorder="1" applyProtection="1">
      <alignment/>
      <protection locked="0"/>
    </xf>
    <xf numFmtId="172" fontId="40" fillId="0" borderId="20" xfId="18" applyNumberFormat="1" applyFont="1" applyBorder="1" applyProtection="1">
      <alignment/>
      <protection locked="0"/>
    </xf>
    <xf numFmtId="172" fontId="41" fillId="0" borderId="1" xfId="18" applyNumberFormat="1" applyFont="1" applyBorder="1" applyProtection="1">
      <alignment/>
      <protection locked="0"/>
    </xf>
    <xf numFmtId="172" fontId="11" fillId="0" borderId="19" xfId="18" applyNumberFormat="1" applyFont="1" applyBorder="1">
      <alignment/>
      <protection/>
    </xf>
    <xf numFmtId="172" fontId="11" fillId="0" borderId="0" xfId="18" applyNumberFormat="1" applyFont="1" applyBorder="1">
      <alignment/>
      <protection/>
    </xf>
    <xf numFmtId="172" fontId="41" fillId="0" borderId="1" xfId="18" applyNumberFormat="1" applyFont="1" applyFill="1" applyBorder="1" applyProtection="1">
      <alignment/>
      <protection locked="0"/>
    </xf>
    <xf numFmtId="172" fontId="12" fillId="4" borderId="20" xfId="18" applyNumberFormat="1" applyFont="1" applyFill="1" applyBorder="1">
      <alignment/>
      <protection/>
    </xf>
    <xf numFmtId="172" fontId="12" fillId="4" borderId="19" xfId="18" applyNumberFormat="1" applyFont="1" applyFill="1" applyBorder="1">
      <alignment/>
      <protection/>
    </xf>
    <xf numFmtId="172" fontId="12" fillId="4" borderId="0" xfId="18" applyNumberFormat="1" applyFont="1" applyFill="1" applyBorder="1">
      <alignment/>
      <protection/>
    </xf>
    <xf numFmtId="173" fontId="12" fillId="4" borderId="20" xfId="18" applyNumberFormat="1" applyFont="1" applyFill="1" applyBorder="1">
      <alignment/>
      <protection/>
    </xf>
    <xf numFmtId="0" fontId="7" fillId="4" borderId="41" xfId="18" applyFont="1" applyFill="1" applyBorder="1" applyAlignment="1">
      <alignment wrapText="1"/>
      <protection/>
    </xf>
    <xf numFmtId="173" fontId="12" fillId="4" borderId="42" xfId="18" applyNumberFormat="1" applyFont="1" applyFill="1" applyBorder="1">
      <alignment/>
      <protection/>
    </xf>
    <xf numFmtId="173" fontId="12" fillId="4" borderId="33" xfId="18" applyNumberFormat="1" applyFont="1" applyFill="1" applyBorder="1">
      <alignment/>
      <protection/>
    </xf>
    <xf numFmtId="0" fontId="1" fillId="4" borderId="0" xfId="18" applyFont="1" applyFill="1" applyBorder="1" applyAlignment="1">
      <alignment wrapText="1"/>
      <protection/>
    </xf>
    <xf numFmtId="173" fontId="12" fillId="4" borderId="0" xfId="18" applyNumberFormat="1" applyFont="1" applyFill="1" applyBorder="1">
      <alignment/>
      <protection/>
    </xf>
    <xf numFmtId="173" fontId="34" fillId="4" borderId="0" xfId="18" applyNumberFormat="1" applyFont="1" applyFill="1" applyBorder="1">
      <alignment/>
      <protection/>
    </xf>
    <xf numFmtId="172" fontId="34" fillId="4" borderId="0" xfId="18" applyNumberFormat="1" applyFont="1" applyFill="1" applyBorder="1">
      <alignment/>
      <protection/>
    </xf>
    <xf numFmtId="0" fontId="39" fillId="0" borderId="14" xfId="18" applyFont="1" applyBorder="1" applyAlignment="1">
      <alignment horizontal="centerContinuous"/>
      <protection/>
    </xf>
    <xf numFmtId="49" fontId="34" fillId="0" borderId="43" xfId="18" applyNumberFormat="1" applyFont="1" applyBorder="1" applyAlignment="1">
      <alignment horizontal="center"/>
      <protection/>
    </xf>
    <xf numFmtId="49" fontId="12" fillId="0" borderId="44" xfId="18" applyNumberFormat="1" applyFont="1" applyBorder="1" applyAlignment="1">
      <alignment horizontal="center"/>
      <protection/>
    </xf>
    <xf numFmtId="0" fontId="34" fillId="0" borderId="3" xfId="18" applyFont="1" applyBorder="1" applyAlignment="1">
      <alignment horizontal="center"/>
      <protection/>
    </xf>
    <xf numFmtId="0" fontId="34" fillId="0" borderId="45" xfId="18" applyFont="1" applyBorder="1" applyAlignment="1">
      <alignment horizontal="center"/>
      <protection/>
    </xf>
    <xf numFmtId="0" fontId="11" fillId="0" borderId="21" xfId="18" applyFont="1" applyBorder="1">
      <alignment/>
      <protection/>
    </xf>
    <xf numFmtId="173" fontId="11" fillId="0" borderId="0" xfId="18" applyNumberFormat="1" applyFont="1" applyBorder="1">
      <alignment/>
      <protection/>
    </xf>
    <xf numFmtId="172" fontId="40" fillId="0" borderId="22" xfId="18" applyNumberFormat="1" applyFont="1" applyBorder="1" applyProtection="1">
      <alignment/>
      <protection locked="0"/>
    </xf>
    <xf numFmtId="172" fontId="11" fillId="0" borderId="21" xfId="18" applyNumberFormat="1" applyFont="1" applyBorder="1">
      <alignment/>
      <protection/>
    </xf>
    <xf numFmtId="172" fontId="12" fillId="4" borderId="22" xfId="18" applyNumberFormat="1" applyFont="1" applyFill="1" applyBorder="1">
      <alignment/>
      <protection/>
    </xf>
    <xf numFmtId="0" fontId="40" fillId="0" borderId="22" xfId="18" applyFont="1" applyBorder="1">
      <alignment/>
      <protection/>
    </xf>
    <xf numFmtId="0" fontId="41" fillId="0" borderId="0" xfId="18" applyFont="1" applyBorder="1">
      <alignment/>
      <protection/>
    </xf>
    <xf numFmtId="0" fontId="40" fillId="0" borderId="20" xfId="18" applyFont="1" applyBorder="1">
      <alignment/>
      <protection/>
    </xf>
    <xf numFmtId="0" fontId="41" fillId="0" borderId="1" xfId="18" applyFont="1" applyBorder="1">
      <alignment/>
      <protection/>
    </xf>
    <xf numFmtId="172" fontId="43" fillId="0" borderId="1" xfId="18" applyNumberFormat="1" applyFont="1" applyFill="1" applyBorder="1">
      <alignment/>
      <protection/>
    </xf>
    <xf numFmtId="0" fontId="1" fillId="0" borderId="18" xfId="18" applyFont="1" applyBorder="1" applyAlignment="1">
      <alignment wrapText="1"/>
      <protection/>
    </xf>
    <xf numFmtId="173" fontId="12" fillId="4" borderId="11" xfId="18" applyNumberFormat="1" applyFont="1" applyFill="1" applyBorder="1">
      <alignment/>
      <protection/>
    </xf>
    <xf numFmtId="172" fontId="0" fillId="0" borderId="0" xfId="18" applyNumberFormat="1" applyFont="1">
      <alignment/>
      <protection/>
    </xf>
    <xf numFmtId="49" fontId="12" fillId="0" borderId="18" xfId="18" applyNumberFormat="1" applyFont="1" applyBorder="1">
      <alignment/>
      <protection/>
    </xf>
    <xf numFmtId="49" fontId="12" fillId="0" borderId="19" xfId="18" applyNumberFormat="1" applyFont="1" applyBorder="1">
      <alignment/>
      <protection/>
    </xf>
    <xf numFmtId="49" fontId="12" fillId="0" borderId="46" xfId="18" applyNumberFormat="1" applyFont="1" applyBorder="1" applyAlignment="1">
      <alignment horizontal="center"/>
      <protection/>
    </xf>
    <xf numFmtId="49" fontId="12" fillId="0" borderId="5" xfId="18" applyNumberFormat="1" applyFont="1" applyBorder="1" applyAlignment="1">
      <alignment horizontal="center"/>
      <protection/>
    </xf>
    <xf numFmtId="49" fontId="12" fillId="0" borderId="1" xfId="18" applyNumberFormat="1" applyFont="1" applyFill="1" applyBorder="1" applyAlignment="1">
      <alignment horizontal="center"/>
      <protection/>
    </xf>
    <xf numFmtId="49" fontId="12" fillId="0" borderId="3" xfId="18" applyNumberFormat="1" applyFont="1" applyFill="1" applyBorder="1" applyAlignment="1">
      <alignment horizontal="center"/>
      <protection/>
    </xf>
    <xf numFmtId="49" fontId="11" fillId="0" borderId="22" xfId="18" applyNumberFormat="1" applyFont="1" applyBorder="1">
      <alignment/>
      <protection/>
    </xf>
    <xf numFmtId="49" fontId="11" fillId="0" borderId="19" xfId="18" applyNumberFormat="1" applyFont="1" applyBorder="1">
      <alignment/>
      <protection/>
    </xf>
    <xf numFmtId="49" fontId="11" fillId="0" borderId="0" xfId="18" applyNumberFormat="1" applyFont="1" applyBorder="1">
      <alignment/>
      <protection/>
    </xf>
    <xf numFmtId="49" fontId="12" fillId="0" borderId="44" xfId="18" applyNumberFormat="1" applyFont="1" applyBorder="1">
      <alignment/>
      <protection/>
    </xf>
    <xf numFmtId="0" fontId="12" fillId="0" borderId="24" xfId="18" applyFont="1" applyBorder="1">
      <alignment/>
      <protection/>
    </xf>
    <xf numFmtId="0" fontId="12" fillId="0" borderId="6" xfId="18" applyFont="1" applyBorder="1" applyAlignment="1">
      <alignment horizontal="center"/>
      <protection/>
    </xf>
    <xf numFmtId="172" fontId="12" fillId="0" borderId="2" xfId="18" applyNumberFormat="1" applyFont="1" applyFill="1" applyBorder="1" applyAlignment="1">
      <alignment horizontal="center"/>
      <protection/>
    </xf>
    <xf numFmtId="172" fontId="12" fillId="0" borderId="45" xfId="18" applyNumberFormat="1" applyFont="1" applyFill="1" applyBorder="1" applyAlignment="1">
      <alignment horizontal="center"/>
      <protection/>
    </xf>
    <xf numFmtId="0" fontId="11" fillId="0" borderId="30" xfId="18" applyFont="1" applyBorder="1">
      <alignment/>
      <protection/>
    </xf>
    <xf numFmtId="0" fontId="39" fillId="0" borderId="40" xfId="18" applyFont="1" applyBorder="1">
      <alignment/>
      <protection/>
    </xf>
    <xf numFmtId="0" fontId="39" fillId="0" borderId="30" xfId="18" applyFont="1" applyBorder="1">
      <alignment/>
      <protection/>
    </xf>
    <xf numFmtId="0" fontId="11" fillId="0" borderId="5" xfId="18" applyFont="1" applyBorder="1">
      <alignment/>
      <protection/>
    </xf>
    <xf numFmtId="172" fontId="11" fillId="0" borderId="4" xfId="18" applyNumberFormat="1" applyFont="1" applyFill="1" applyBorder="1">
      <alignment/>
      <protection/>
    </xf>
    <xf numFmtId="172" fontId="11" fillId="0" borderId="47" xfId="18" applyNumberFormat="1" applyFont="1" applyFill="1" applyBorder="1">
      <alignment/>
      <protection/>
    </xf>
    <xf numFmtId="0" fontId="39" fillId="0" borderId="20" xfId="18" applyFont="1" applyBorder="1">
      <alignment/>
      <protection/>
    </xf>
    <xf numFmtId="0" fontId="39" fillId="0" borderId="21" xfId="18" applyFont="1" applyBorder="1">
      <alignment/>
      <protection/>
    </xf>
    <xf numFmtId="172" fontId="11" fillId="0" borderId="1" xfId="18" applyNumberFormat="1" applyFont="1" applyFill="1" applyBorder="1">
      <alignment/>
      <protection/>
    </xf>
    <xf numFmtId="172" fontId="11" fillId="0" borderId="3" xfId="18" applyNumberFormat="1" applyFont="1" applyFill="1" applyBorder="1">
      <alignment/>
      <protection/>
    </xf>
    <xf numFmtId="211" fontId="11" fillId="0" borderId="22" xfId="18" applyNumberFormat="1" applyFont="1" applyBorder="1">
      <alignment/>
      <protection/>
    </xf>
    <xf numFmtId="211" fontId="11" fillId="0" borderId="19" xfId="18" applyNumberFormat="1" applyFont="1" applyBorder="1">
      <alignment/>
      <protection/>
    </xf>
    <xf numFmtId="173" fontId="40" fillId="0" borderId="20" xfId="18" applyNumberFormat="1" applyFont="1" applyBorder="1" applyProtection="1">
      <alignment/>
      <protection locked="0"/>
    </xf>
    <xf numFmtId="173" fontId="40" fillId="0" borderId="21" xfId="18" applyNumberFormat="1" applyFont="1" applyBorder="1" applyProtection="1">
      <alignment/>
      <protection locked="0"/>
    </xf>
    <xf numFmtId="172" fontId="40" fillId="0" borderId="19" xfId="18" applyNumberFormat="1" applyFont="1" applyBorder="1" applyProtection="1">
      <alignment/>
      <protection locked="0"/>
    </xf>
    <xf numFmtId="172" fontId="40" fillId="0" borderId="5" xfId="18" applyNumberFormat="1" applyFont="1" applyBorder="1" applyProtection="1">
      <alignment/>
      <protection locked="0"/>
    </xf>
    <xf numFmtId="172" fontId="40" fillId="0" borderId="1" xfId="18" applyNumberFormat="1" applyFont="1" applyFill="1" applyBorder="1" applyProtection="1">
      <alignment/>
      <protection locked="0"/>
    </xf>
    <xf numFmtId="172" fontId="40" fillId="0" borderId="3" xfId="18" applyNumberFormat="1" applyFont="1" applyFill="1" applyBorder="1" applyProtection="1">
      <alignment/>
      <protection locked="0"/>
    </xf>
    <xf numFmtId="211" fontId="40" fillId="0" borderId="22" xfId="18" applyNumberFormat="1" applyFont="1" applyBorder="1" applyProtection="1">
      <alignment/>
      <protection locked="0"/>
    </xf>
    <xf numFmtId="211" fontId="40" fillId="0" borderId="5" xfId="18" applyNumberFormat="1" applyFont="1" applyBorder="1" applyProtection="1">
      <alignment/>
      <protection locked="0"/>
    </xf>
    <xf numFmtId="211" fontId="40" fillId="0" borderId="19" xfId="18" applyNumberFormat="1" applyFont="1" applyBorder="1" applyProtection="1">
      <alignment/>
      <protection locked="0"/>
    </xf>
    <xf numFmtId="0" fontId="7" fillId="4" borderId="41" xfId="18" applyFont="1" applyFill="1" applyBorder="1">
      <alignment/>
      <protection/>
    </xf>
    <xf numFmtId="172" fontId="12" fillId="4" borderId="32" xfId="18" applyNumberFormat="1" applyFont="1" applyFill="1" applyBorder="1">
      <alignment/>
      <protection/>
    </xf>
    <xf numFmtId="172" fontId="12" fillId="4" borderId="31" xfId="18" applyNumberFormat="1" applyFont="1" applyFill="1" applyBorder="1">
      <alignment/>
      <protection/>
    </xf>
    <xf numFmtId="172" fontId="12" fillId="4" borderId="48" xfId="18" applyNumberFormat="1" applyFont="1" applyFill="1" applyBorder="1">
      <alignment/>
      <protection/>
    </xf>
    <xf numFmtId="172" fontId="12" fillId="4" borderId="33" xfId="18" applyNumberFormat="1" applyFont="1" applyFill="1" applyBorder="1">
      <alignment/>
      <protection/>
    </xf>
    <xf numFmtId="172" fontId="12" fillId="4" borderId="49" xfId="18" applyNumberFormat="1" applyFont="1" applyFill="1" applyBorder="1">
      <alignment/>
      <protection/>
    </xf>
    <xf numFmtId="211" fontId="40" fillId="0" borderId="32" xfId="18" applyNumberFormat="1" applyFont="1" applyBorder="1" applyProtection="1">
      <alignment/>
      <protection locked="0"/>
    </xf>
    <xf numFmtId="211" fontId="40" fillId="0" borderId="48" xfId="18" applyNumberFormat="1" applyFont="1" applyBorder="1" applyProtection="1">
      <alignment/>
      <protection locked="0"/>
    </xf>
    <xf numFmtId="211" fontId="40" fillId="0" borderId="31" xfId="18" applyNumberFormat="1" applyFont="1" applyBorder="1" applyProtection="1">
      <alignment/>
      <protection locked="0"/>
    </xf>
    <xf numFmtId="0" fontId="11" fillId="0" borderId="0" xfId="18" applyFont="1" applyBorder="1" applyAlignment="1">
      <alignment wrapText="1"/>
      <protection/>
    </xf>
    <xf numFmtId="173" fontId="40" fillId="0" borderId="0" xfId="18" applyNumberFormat="1" applyFont="1" applyBorder="1">
      <alignment/>
      <protection/>
    </xf>
    <xf numFmtId="0" fontId="40" fillId="0" borderId="0" xfId="18" applyFont="1" applyBorder="1">
      <alignment/>
      <protection/>
    </xf>
    <xf numFmtId="172" fontId="40" fillId="0" borderId="0" xfId="18" applyNumberFormat="1" applyFont="1" applyFill="1" applyBorder="1">
      <alignment/>
      <protection/>
    </xf>
    <xf numFmtId="0" fontId="12" fillId="0" borderId="0" xfId="18" applyFont="1">
      <alignment/>
      <protection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/>
    </xf>
    <xf numFmtId="0" fontId="44" fillId="0" borderId="0" xfId="0" applyFont="1" applyBorder="1" applyAlignment="1">
      <alignment wrapText="1"/>
    </xf>
    <xf numFmtId="3" fontId="14" fillId="4" borderId="1" xfId="0" applyNumberFormat="1" applyFon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35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35" xfId="0" applyBorder="1" applyAlignment="1">
      <alignment wrapText="1"/>
    </xf>
    <xf numFmtId="3" fontId="0" fillId="0" borderId="35" xfId="0" applyNumberFormat="1" applyBorder="1" applyAlignment="1">
      <alignment wrapText="1"/>
    </xf>
    <xf numFmtId="0" fontId="1" fillId="0" borderId="35" xfId="0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35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6" fillId="0" borderId="47" xfId="0" applyFont="1" applyBorder="1" applyAlignment="1" applyProtection="1">
      <alignment horizontal="left"/>
      <protection/>
    </xf>
    <xf numFmtId="0" fontId="0" fillId="0" borderId="50" xfId="0" applyBorder="1" applyAlignment="1">
      <alignment/>
    </xf>
    <xf numFmtId="14" fontId="36" fillId="0" borderId="4" xfId="0" applyNumberFormat="1" applyFont="1" applyBorder="1" applyAlignment="1" applyProtection="1">
      <alignment horizontal="left"/>
      <protection/>
    </xf>
    <xf numFmtId="14" fontId="36" fillId="0" borderId="50" xfId="0" applyNumberFormat="1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/>
    </xf>
    <xf numFmtId="14" fontId="36" fillId="0" borderId="5" xfId="0" applyNumberFormat="1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0" fontId="4" fillId="0" borderId="45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6" fillId="0" borderId="2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 wrapText="1"/>
      <protection/>
    </xf>
    <xf numFmtId="0" fontId="19" fillId="0" borderId="50" xfId="0" applyFont="1" applyBorder="1" applyAlignment="1" applyProtection="1">
      <alignment wrapText="1"/>
      <protection/>
    </xf>
    <xf numFmtId="0" fontId="19" fillId="4" borderId="50" xfId="0" applyNumberFormat="1" applyFont="1" applyFill="1" applyBorder="1" applyAlignment="1" applyProtection="1">
      <alignment horizontal="left" wrapText="1"/>
      <protection/>
    </xf>
    <xf numFmtId="0" fontId="19" fillId="4" borderId="4" xfId="0" applyFont="1" applyFill="1" applyBorder="1" applyAlignment="1" applyProtection="1">
      <alignment horizontal="left" wrapText="1"/>
      <protection/>
    </xf>
    <xf numFmtId="0" fontId="19" fillId="4" borderId="50" xfId="0" applyNumberFormat="1" applyFont="1" applyFill="1" applyBorder="1" applyAlignment="1" applyProtection="1">
      <alignment horizontal="center" wrapText="1"/>
      <protection/>
    </xf>
    <xf numFmtId="0" fontId="19" fillId="4" borderId="50" xfId="0" applyFont="1" applyFill="1" applyBorder="1" applyAlignment="1" applyProtection="1">
      <alignment horizontal="left" wrapText="1"/>
      <protection/>
    </xf>
    <xf numFmtId="0" fontId="0" fillId="0" borderId="8" xfId="0" applyBorder="1" applyAlignment="1">
      <alignment/>
    </xf>
    <xf numFmtId="0" fontId="19" fillId="0" borderId="1" xfId="0" applyFont="1" applyBorder="1" applyAlignment="1" applyProtection="1">
      <alignment horizontal="left" wrapText="1"/>
      <protection/>
    </xf>
    <xf numFmtId="0" fontId="19" fillId="0" borderId="5" xfId="0" applyFont="1" applyBorder="1" applyAlignment="1" applyProtection="1">
      <alignment wrapText="1"/>
      <protection/>
    </xf>
    <xf numFmtId="0" fontId="48" fillId="4" borderId="5" xfId="19" applyNumberFormat="1" applyFont="1" applyFill="1" applyBorder="1" applyAlignment="1" applyProtection="1">
      <alignment horizontal="left" wrapText="1"/>
      <protection/>
    </xf>
    <xf numFmtId="3" fontId="48" fillId="4" borderId="1" xfId="19" applyNumberFormat="1" applyFont="1" applyFill="1" applyBorder="1" applyAlignment="1" applyProtection="1">
      <alignment horizontal="left" wrapText="1"/>
      <protection/>
    </xf>
    <xf numFmtId="0" fontId="48" fillId="4" borderId="1" xfId="19" applyNumberFormat="1" applyFont="1" applyFill="1" applyBorder="1" applyAlignment="1" applyProtection="1">
      <alignment horizontal="center" wrapText="1"/>
      <protection/>
    </xf>
    <xf numFmtId="9" fontId="48" fillId="4" borderId="5" xfId="19" applyNumberFormat="1" applyFont="1" applyFill="1" applyBorder="1" applyAlignment="1" applyProtection="1">
      <alignment horizontal="left" wrapText="1"/>
      <protection/>
    </xf>
    <xf numFmtId="9" fontId="48" fillId="4" borderId="1" xfId="19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3" fontId="19" fillId="4" borderId="4" xfId="0" applyNumberFormat="1" applyFont="1" applyFill="1" applyBorder="1" applyAlignment="1" applyProtection="1">
      <alignment horizontal="left" wrapText="1"/>
      <protection/>
    </xf>
    <xf numFmtId="0" fontId="19" fillId="0" borderId="2" xfId="0" applyFont="1" applyBorder="1" applyAlignment="1" applyProtection="1">
      <alignment horizontal="left" wrapText="1"/>
      <protection/>
    </xf>
    <xf numFmtId="0" fontId="19" fillId="0" borderId="6" xfId="0" applyFont="1" applyBorder="1" applyAlignment="1" applyProtection="1">
      <alignment wrapText="1"/>
      <protection/>
    </xf>
    <xf numFmtId="0" fontId="19" fillId="4" borderId="6" xfId="19" applyNumberFormat="1" applyFont="1" applyFill="1" applyBorder="1" applyAlignment="1" applyProtection="1">
      <alignment horizontal="left" wrapText="1"/>
      <protection/>
    </xf>
    <xf numFmtId="3" fontId="19" fillId="4" borderId="6" xfId="19" applyNumberFormat="1" applyFont="1" applyFill="1" applyBorder="1" applyAlignment="1" applyProtection="1">
      <alignment horizontal="left" wrapText="1"/>
      <protection/>
    </xf>
    <xf numFmtId="0" fontId="48" fillId="4" borderId="2" xfId="19" applyNumberFormat="1" applyFont="1" applyFill="1" applyBorder="1" applyAlignment="1" applyProtection="1">
      <alignment horizontal="center" wrapText="1"/>
      <protection/>
    </xf>
    <xf numFmtId="183" fontId="48" fillId="4" borderId="2" xfId="19" applyNumberFormat="1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/>
    </xf>
    <xf numFmtId="0" fontId="19" fillId="0" borderId="4" xfId="0" applyFont="1" applyBorder="1" applyAlignment="1" applyProtection="1">
      <alignment wrapText="1"/>
      <protection/>
    </xf>
    <xf numFmtId="0" fontId="19" fillId="4" borderId="4" xfId="0" applyNumberFormat="1" applyFont="1" applyFill="1" applyBorder="1" applyAlignment="1" applyProtection="1">
      <alignment horizontal="left" wrapText="1"/>
      <protection/>
    </xf>
    <xf numFmtId="0" fontId="19" fillId="4" borderId="4" xfId="0" applyNumberFormat="1" applyFont="1" applyFill="1" applyBorder="1" applyAlignment="1" applyProtection="1">
      <alignment horizontal="center" wrapText="1"/>
      <protection/>
    </xf>
    <xf numFmtId="0" fontId="19" fillId="0" borderId="2" xfId="0" applyFont="1" applyBorder="1" applyAlignment="1" applyProtection="1">
      <alignment wrapText="1"/>
      <protection/>
    </xf>
    <xf numFmtId="0" fontId="49" fillId="4" borderId="2" xfId="19" applyNumberFormat="1" applyFont="1" applyFill="1" applyBorder="1" applyAlignment="1" applyProtection="1">
      <alignment horizontal="left" wrapText="1"/>
      <protection locked="0"/>
    </xf>
    <xf numFmtId="3" fontId="49" fillId="4" borderId="2" xfId="19" applyNumberFormat="1" applyFont="1" applyFill="1" applyBorder="1" applyAlignment="1" applyProtection="1">
      <alignment horizontal="left" wrapText="1"/>
      <protection locked="0"/>
    </xf>
    <xf numFmtId="0" fontId="19" fillId="4" borderId="5" xfId="0" applyNumberFormat="1" applyFont="1" applyFill="1" applyBorder="1" applyAlignment="1" applyProtection="1">
      <alignment horizontal="left" wrapText="1"/>
      <protection/>
    </xf>
    <xf numFmtId="3" fontId="48" fillId="4" borderId="2" xfId="19" applyNumberFormat="1" applyFont="1" applyFill="1" applyBorder="1" applyAlignment="1" applyProtection="1">
      <alignment horizontal="left" wrapText="1"/>
      <protection/>
    </xf>
    <xf numFmtId="9" fontId="48" fillId="4" borderId="2" xfId="19" applyNumberFormat="1" applyFont="1" applyFill="1" applyBorder="1" applyAlignment="1" applyProtection="1">
      <alignment horizontal="left" wrapText="1"/>
      <protection/>
    </xf>
    <xf numFmtId="3" fontId="19" fillId="4" borderId="1" xfId="0" applyNumberFormat="1" applyFont="1" applyFill="1" applyBorder="1" applyAlignment="1" applyProtection="1">
      <alignment horizontal="left" wrapText="1"/>
      <protection/>
    </xf>
    <xf numFmtId="0" fontId="19" fillId="4" borderId="5" xfId="0" applyNumberFormat="1" applyFont="1" applyFill="1" applyBorder="1" applyAlignment="1" applyProtection="1">
      <alignment horizontal="center" wrapText="1"/>
      <protection/>
    </xf>
    <xf numFmtId="0" fontId="19" fillId="4" borderId="5" xfId="0" applyFont="1" applyFill="1" applyBorder="1" applyAlignment="1" applyProtection="1">
      <alignment horizontal="left" wrapText="1"/>
      <protection/>
    </xf>
    <xf numFmtId="0" fontId="19" fillId="4" borderId="1" xfId="0" applyFont="1" applyFill="1" applyBorder="1" applyAlignment="1" applyProtection="1">
      <alignment horizontal="left" wrapText="1"/>
      <protection/>
    </xf>
    <xf numFmtId="0" fontId="0" fillId="0" borderId="1" xfId="0" applyBorder="1" applyAlignment="1">
      <alignment horizontal="left"/>
    </xf>
    <xf numFmtId="0" fontId="19" fillId="0" borderId="4" xfId="0" applyFont="1" applyBorder="1" applyAlignment="1" applyProtection="1">
      <alignment horizontal="left"/>
      <protection locked="0"/>
    </xf>
    <xf numFmtId="0" fontId="19" fillId="0" borderId="4" xfId="0" applyFont="1" applyBorder="1" applyAlignment="1" applyProtection="1">
      <alignment/>
      <protection locked="0"/>
    </xf>
    <xf numFmtId="0" fontId="19" fillId="0" borderId="4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/>
      <protection locked="0"/>
    </xf>
    <xf numFmtId="0" fontId="0" fillId="0" borderId="2" xfId="0" applyBorder="1" applyAlignment="1">
      <alignment horizontal="left"/>
    </xf>
    <xf numFmtId="0" fontId="18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6" borderId="51" xfId="0" applyFont="1" applyFill="1" applyBorder="1" applyAlignment="1">
      <alignment/>
    </xf>
    <xf numFmtId="0" fontId="0" fillId="6" borderId="52" xfId="0" applyFont="1" applyFill="1" applyBorder="1" applyAlignment="1">
      <alignment/>
    </xf>
    <xf numFmtId="0" fontId="0" fillId="6" borderId="53" xfId="0" applyFont="1" applyFill="1" applyBorder="1" applyAlignment="1">
      <alignment/>
    </xf>
    <xf numFmtId="0" fontId="0" fillId="7" borderId="51" xfId="0" applyFill="1" applyBorder="1" applyAlignment="1">
      <alignment/>
    </xf>
    <xf numFmtId="0" fontId="0" fillId="7" borderId="52" xfId="0" applyFill="1" applyBorder="1" applyAlignment="1">
      <alignment/>
    </xf>
    <xf numFmtId="0" fontId="0" fillId="7" borderId="53" xfId="0" applyFill="1" applyBorder="1" applyAlignment="1">
      <alignment/>
    </xf>
    <xf numFmtId="0" fontId="0" fillId="7" borderId="54" xfId="0" applyFill="1" applyBorder="1" applyAlignment="1">
      <alignment horizontal="center"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173" fontId="1" fillId="0" borderId="0" xfId="0" applyNumberFormat="1" applyFont="1" applyBorder="1" applyAlignment="1">
      <alignment horizontal="left" wrapText="1"/>
    </xf>
    <xf numFmtId="173" fontId="1" fillId="3" borderId="7" xfId="0" applyNumberFormat="1" applyFont="1" applyFill="1" applyBorder="1" applyAlignment="1">
      <alignment horizontal="right"/>
    </xf>
    <xf numFmtId="173" fontId="1" fillId="3" borderId="9" xfId="0" applyNumberFormat="1" applyFont="1" applyFill="1" applyBorder="1" applyAlignment="1">
      <alignment horizontal="right"/>
    </xf>
    <xf numFmtId="173" fontId="1" fillId="3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73" fontId="0" fillId="0" borderId="0" xfId="0" applyNumberFormat="1" applyBorder="1" applyAlignment="1">
      <alignment horizontal="left" wrapText="1"/>
    </xf>
    <xf numFmtId="173" fontId="0" fillId="0" borderId="0" xfId="0" applyNumberFormat="1" applyBorder="1" applyAlignment="1">
      <alignment horizontal="right"/>
    </xf>
    <xf numFmtId="173" fontId="11" fillId="0" borderId="0" xfId="0" applyNumberFormat="1" applyFont="1" applyBorder="1" applyAlignment="1">
      <alignment wrapText="1"/>
    </xf>
    <xf numFmtId="173" fontId="11" fillId="0" borderId="0" xfId="0" applyNumberFormat="1" applyFont="1" applyAlignment="1">
      <alignment wrapText="1"/>
    </xf>
    <xf numFmtId="173" fontId="0" fillId="0" borderId="0" xfId="0" applyNumberFormat="1" applyAlignment="1">
      <alignment horizontal="right"/>
    </xf>
    <xf numFmtId="173" fontId="1" fillId="0" borderId="0" xfId="0" applyNumberFormat="1" applyFont="1" applyAlignment="1">
      <alignment wrapText="1"/>
    </xf>
    <xf numFmtId="173" fontId="1" fillId="0" borderId="7" xfId="0" applyNumberFormat="1" applyFont="1" applyBorder="1" applyAlignment="1">
      <alignment horizontal="right"/>
    </xf>
    <xf numFmtId="173" fontId="1" fillId="0" borderId="9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9" fillId="0" borderId="0" xfId="0" applyNumberFormat="1" applyFont="1" applyAlignment="1">
      <alignment wrapText="1"/>
    </xf>
    <xf numFmtId="173" fontId="9" fillId="0" borderId="0" xfId="0" applyNumberFormat="1" applyFont="1" applyAlignment="1">
      <alignment/>
    </xf>
    <xf numFmtId="173" fontId="0" fillId="0" borderId="0" xfId="0" applyNumberFormat="1" applyAlignment="1">
      <alignment wrapText="1"/>
    </xf>
    <xf numFmtId="173" fontId="0" fillId="0" borderId="1" xfId="0" applyNumberFormat="1" applyFont="1" applyBorder="1" applyAlignment="1" applyProtection="1">
      <alignment/>
      <protection/>
    </xf>
    <xf numFmtId="49" fontId="12" fillId="0" borderId="15" xfId="18" applyNumberFormat="1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49" fontId="12" fillId="0" borderId="14" xfId="18" applyNumberFormat="1" applyFont="1" applyBorder="1" applyAlignment="1">
      <alignment horizontal="center"/>
      <protection/>
    </xf>
    <xf numFmtId="49" fontId="0" fillId="0" borderId="14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2" fillId="0" borderId="17" xfId="18" applyNumberFormat="1" applyFont="1" applyBorder="1" applyAlignment="1">
      <alignment horizontal="center"/>
      <protection/>
    </xf>
    <xf numFmtId="0" fontId="1" fillId="0" borderId="47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6" borderId="54" xfId="0" applyFill="1" applyBorder="1" applyAlignment="1">
      <alignment horizontal="center"/>
    </xf>
  </cellXfs>
  <cellStyles count="12">
    <cellStyle name="Normal" xfId="0"/>
    <cellStyle name="Followed Hyperlink" xfId="15"/>
    <cellStyle name="Hyperlink" xfId="16"/>
    <cellStyle name="Normal_Hlsobokslut2_1" xfId="17"/>
    <cellStyle name="Normal_invmallgfn" xfId="18"/>
    <cellStyle name="Percent" xfId="19"/>
    <cellStyle name="Comma" xfId="20"/>
    <cellStyle name="Tusental (0)_verkkost(blank1.2b)" xfId="21"/>
    <cellStyle name="Comma [0]" xfId="22"/>
    <cellStyle name="Currency" xfId="23"/>
    <cellStyle name="Valuta (0)_verkkost(blank1.2b)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J135"/>
  <sheetViews>
    <sheetView showGridLines="0" workbookViewId="0" topLeftCell="A1">
      <selection activeCell="A24" sqref="A24"/>
    </sheetView>
  </sheetViews>
  <sheetFormatPr defaultColWidth="9.140625" defaultRowHeight="12.75"/>
  <cols>
    <col min="1" max="1" width="22.28125" style="1" customWidth="1"/>
    <col min="2" max="9" width="12.8515625" style="1" customWidth="1"/>
    <col min="10" max="10" width="12.8515625" style="1" hidden="1" customWidth="1"/>
    <col min="11" max="16384" width="9.140625" style="1" customWidth="1"/>
  </cols>
  <sheetData>
    <row r="1" spans="1:7" ht="18.75">
      <c r="A1" s="42" t="s">
        <v>367</v>
      </c>
      <c r="F1"/>
      <c r="G1"/>
    </row>
    <row r="2" ht="14.25">
      <c r="A2" s="43"/>
    </row>
    <row r="3" spans="1:7" ht="18.75">
      <c r="A3" s="115" t="s">
        <v>255</v>
      </c>
      <c r="F3" s="3"/>
      <c r="G3" s="3"/>
    </row>
    <row r="4" spans="1:7" ht="15.75">
      <c r="A4" s="2"/>
      <c r="F4"/>
      <c r="G4"/>
    </row>
    <row r="5" spans="1:10" ht="19.5" customHeight="1">
      <c r="A5" s="64"/>
      <c r="B5" s="55" t="s">
        <v>0</v>
      </c>
      <c r="C5" s="57" t="s">
        <v>0</v>
      </c>
      <c r="D5" s="57" t="s">
        <v>2</v>
      </c>
      <c r="E5" s="55" t="s">
        <v>151</v>
      </c>
      <c r="F5" s="57" t="s">
        <v>45</v>
      </c>
      <c r="G5" s="57" t="s">
        <v>38</v>
      </c>
      <c r="H5" s="57" t="s">
        <v>2</v>
      </c>
      <c r="I5" s="55" t="s">
        <v>3</v>
      </c>
      <c r="J5" s="55" t="s">
        <v>4</v>
      </c>
    </row>
    <row r="6" spans="1:10" ht="12.75" customHeight="1">
      <c r="A6" s="65" t="s">
        <v>148</v>
      </c>
      <c r="B6" s="35" t="s">
        <v>256</v>
      </c>
      <c r="C6" s="58" t="s">
        <v>257</v>
      </c>
      <c r="D6" s="58" t="s">
        <v>6</v>
      </c>
      <c r="E6" s="35" t="s">
        <v>152</v>
      </c>
      <c r="F6" s="58" t="s">
        <v>5</v>
      </c>
      <c r="G6" s="58" t="s">
        <v>257</v>
      </c>
      <c r="H6" s="58" t="s">
        <v>6</v>
      </c>
      <c r="I6" s="66" t="s">
        <v>7</v>
      </c>
      <c r="J6" s="66" t="s">
        <v>8</v>
      </c>
    </row>
    <row r="7" spans="1:10" ht="12.75" customHeight="1">
      <c r="A7" s="65"/>
      <c r="B7" s="67" t="s">
        <v>39</v>
      </c>
      <c r="C7" s="58" t="s">
        <v>40</v>
      </c>
      <c r="D7" s="90" t="s">
        <v>9</v>
      </c>
      <c r="E7" s="67" t="s">
        <v>156</v>
      </c>
      <c r="F7" s="58" t="s">
        <v>41</v>
      </c>
      <c r="G7" s="58" t="s">
        <v>42</v>
      </c>
      <c r="H7" s="58" t="s">
        <v>9</v>
      </c>
      <c r="I7" s="67" t="s">
        <v>10</v>
      </c>
      <c r="J7" s="67" t="s">
        <v>89</v>
      </c>
    </row>
    <row r="8" spans="1:10" ht="12.75" customHeight="1">
      <c r="A8" s="65"/>
      <c r="B8" s="67" t="s">
        <v>43</v>
      </c>
      <c r="C8" s="58" t="s">
        <v>37</v>
      </c>
      <c r="D8" s="90"/>
      <c r="E8" s="67" t="s">
        <v>258</v>
      </c>
      <c r="F8" s="58" t="s">
        <v>44</v>
      </c>
      <c r="G8" s="58" t="s">
        <v>37</v>
      </c>
      <c r="H8" s="58"/>
      <c r="I8" s="67" t="s">
        <v>259</v>
      </c>
      <c r="J8" s="58"/>
    </row>
    <row r="9" spans="1:10" ht="12.75" customHeight="1">
      <c r="A9" s="65"/>
      <c r="B9" s="67"/>
      <c r="C9" s="58"/>
      <c r="D9" s="90" t="s">
        <v>46</v>
      </c>
      <c r="E9" s="67" t="s">
        <v>154</v>
      </c>
      <c r="F9" s="58" t="s">
        <v>260</v>
      </c>
      <c r="G9" s="58" t="s">
        <v>47</v>
      </c>
      <c r="H9" s="74" t="s">
        <v>48</v>
      </c>
      <c r="I9" s="67"/>
      <c r="J9" s="58"/>
    </row>
    <row r="10" spans="1:10" ht="12.75" customHeight="1">
      <c r="A10" s="65"/>
      <c r="B10" s="67"/>
      <c r="C10" s="58"/>
      <c r="D10" s="90"/>
      <c r="E10" s="67" t="s">
        <v>204</v>
      </c>
      <c r="F10" s="58" t="s">
        <v>199</v>
      </c>
      <c r="G10" s="58"/>
      <c r="H10" s="74"/>
      <c r="I10" s="67"/>
      <c r="J10" s="58"/>
    </row>
    <row r="11" spans="1:10" ht="12.75" customHeight="1">
      <c r="A11" s="65"/>
      <c r="B11" s="67"/>
      <c r="C11" s="58"/>
      <c r="D11" s="90"/>
      <c r="E11" s="67"/>
      <c r="F11" s="58" t="s">
        <v>200</v>
      </c>
      <c r="G11" s="58"/>
      <c r="H11" s="74"/>
      <c r="I11" s="67"/>
      <c r="J11" s="58"/>
    </row>
    <row r="12" spans="1:10" ht="12.75" customHeight="1">
      <c r="A12" s="68"/>
      <c r="B12" s="69">
        <v>1</v>
      </c>
      <c r="C12" s="56">
        <v>2</v>
      </c>
      <c r="D12" s="91">
        <v>3</v>
      </c>
      <c r="E12" s="69">
        <v>4</v>
      </c>
      <c r="F12" s="56">
        <v>5</v>
      </c>
      <c r="G12" s="56">
        <v>6</v>
      </c>
      <c r="H12" s="56">
        <v>7</v>
      </c>
      <c r="I12" s="56">
        <v>8</v>
      </c>
      <c r="J12" s="56">
        <v>9</v>
      </c>
    </row>
    <row r="13" spans="1:10" ht="12" customHeight="1">
      <c r="A13" s="65"/>
      <c r="B13" s="70"/>
      <c r="C13" s="71"/>
      <c r="D13" s="92"/>
      <c r="E13" s="70"/>
      <c r="F13" s="71"/>
      <c r="G13" s="72"/>
      <c r="H13" s="71"/>
      <c r="I13" s="71"/>
      <c r="J13" s="71" t="s">
        <v>198</v>
      </c>
    </row>
    <row r="14" spans="1:10" ht="12" customHeight="1">
      <c r="A14" s="16" t="s">
        <v>11</v>
      </c>
      <c r="B14" s="19"/>
      <c r="C14" s="19"/>
      <c r="D14" s="19"/>
      <c r="E14" s="16"/>
      <c r="F14" s="16"/>
      <c r="G14" s="12"/>
      <c r="H14" s="16"/>
      <c r="I14" s="16"/>
      <c r="J14" s="16"/>
    </row>
    <row r="15" spans="1:10" ht="12" customHeight="1">
      <c r="A15" s="16" t="s">
        <v>12</v>
      </c>
      <c r="B15" s="26">
        <f>SUM(B16:B18)</f>
        <v>-336.2</v>
      </c>
      <c r="C15" s="26">
        <f aca="true" t="shared" si="0" ref="C15:H15">SUM(C16:C18)</f>
        <v>-319.7</v>
      </c>
      <c r="D15" s="26">
        <f>SUM(D16:D18)</f>
        <v>16.50000000000002</v>
      </c>
      <c r="E15" s="26">
        <f t="shared" si="0"/>
        <v>0</v>
      </c>
      <c r="F15" s="26">
        <f>SUM(F16:F18)</f>
        <v>0</v>
      </c>
      <c r="G15" s="26">
        <f>SUM(G16:G18)</f>
        <v>-319.7</v>
      </c>
      <c r="H15" s="26">
        <f t="shared" si="0"/>
        <v>16.50000000000002</v>
      </c>
      <c r="I15" s="26">
        <f>SUM(I16:I18)</f>
        <v>0</v>
      </c>
      <c r="J15" s="26">
        <f>SUM(J16:J18)</f>
        <v>0</v>
      </c>
    </row>
    <row r="16" spans="1:10" ht="12" customHeight="1">
      <c r="A16" s="12" t="s">
        <v>13</v>
      </c>
      <c r="B16" s="50">
        <f>'rhn KS-beslut'!B39-B17-B18</f>
        <v>-333</v>
      </c>
      <c r="C16" s="22">
        <v>-317.4</v>
      </c>
      <c r="D16" s="50">
        <f>C16-B16</f>
        <v>15.600000000000023</v>
      </c>
      <c r="E16" s="529">
        <v>0</v>
      </c>
      <c r="F16" s="22">
        <v>0</v>
      </c>
      <c r="G16" s="50">
        <f>C16+E16+F16</f>
        <v>-317.4</v>
      </c>
      <c r="H16" s="94">
        <f>G16-B16</f>
        <v>15.600000000000023</v>
      </c>
      <c r="I16" s="22">
        <v>0</v>
      </c>
      <c r="J16" s="22">
        <v>0</v>
      </c>
    </row>
    <row r="17" spans="1:10" ht="12" customHeight="1">
      <c r="A17" s="12" t="s">
        <v>14</v>
      </c>
      <c r="B17" s="21">
        <v>-2.3</v>
      </c>
      <c r="C17" s="22">
        <v>-1.6</v>
      </c>
      <c r="D17" s="50">
        <f>C17-B17</f>
        <v>0.6999999999999997</v>
      </c>
      <c r="E17" s="113"/>
      <c r="F17" s="113"/>
      <c r="G17" s="50">
        <f>C17+E17+F17</f>
        <v>-1.6</v>
      </c>
      <c r="H17" s="94">
        <f>G17-B17</f>
        <v>0.6999999999999997</v>
      </c>
      <c r="I17" s="22">
        <v>0</v>
      </c>
      <c r="J17" s="22">
        <v>0</v>
      </c>
    </row>
    <row r="18" spans="1:10" ht="12" customHeight="1">
      <c r="A18" s="12" t="s">
        <v>15</v>
      </c>
      <c r="B18" s="49">
        <v>-0.9</v>
      </c>
      <c r="C18" s="24">
        <v>-0.7</v>
      </c>
      <c r="D18" s="50">
        <f>C18-B18</f>
        <v>0.20000000000000007</v>
      </c>
      <c r="E18" s="114"/>
      <c r="F18" s="114"/>
      <c r="G18" s="50">
        <f>C18+E18+F18</f>
        <v>-0.7</v>
      </c>
      <c r="H18" s="94">
        <f>G18-B18</f>
        <v>0.20000000000000007</v>
      </c>
      <c r="I18" s="24">
        <v>0</v>
      </c>
      <c r="J18" s="24">
        <v>0</v>
      </c>
    </row>
    <row r="19" spans="1:10" ht="12" customHeight="1">
      <c r="A19" s="16" t="s">
        <v>16</v>
      </c>
      <c r="B19" s="186">
        <f>'rhn KS-beslut'!C39</f>
        <v>336.19999999999993</v>
      </c>
      <c r="C19" s="96">
        <v>350</v>
      </c>
      <c r="D19" s="20">
        <f>C19-B19</f>
        <v>13.800000000000068</v>
      </c>
      <c r="E19" s="114"/>
      <c r="F19" s="93"/>
      <c r="G19" s="20">
        <f>C19+E19+F19</f>
        <v>350</v>
      </c>
      <c r="H19" s="95">
        <f>G19-B19</f>
        <v>13.800000000000068</v>
      </c>
      <c r="I19" s="96">
        <v>0</v>
      </c>
      <c r="J19" s="96">
        <v>0</v>
      </c>
    </row>
    <row r="20" spans="1:10" ht="12" customHeight="1">
      <c r="A20" s="17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" customHeight="1">
      <c r="A21" s="16" t="s">
        <v>17</v>
      </c>
      <c r="B21" s="20">
        <f>B15+B19</f>
        <v>0</v>
      </c>
      <c r="C21" s="20">
        <f aca="true" t="shared" si="1" ref="C21:I21">C15+C19</f>
        <v>30.30000000000001</v>
      </c>
      <c r="D21" s="20">
        <f t="shared" si="1"/>
        <v>30.30000000000009</v>
      </c>
      <c r="E21" s="20">
        <f t="shared" si="1"/>
        <v>0</v>
      </c>
      <c r="F21" s="20">
        <f t="shared" si="1"/>
        <v>0</v>
      </c>
      <c r="G21" s="20">
        <f t="shared" si="1"/>
        <v>30.30000000000001</v>
      </c>
      <c r="H21" s="20">
        <f t="shared" si="1"/>
        <v>30.30000000000009</v>
      </c>
      <c r="I21" s="20">
        <f t="shared" si="1"/>
        <v>0</v>
      </c>
      <c r="J21" s="20">
        <f>J15+J19</f>
        <v>0</v>
      </c>
    </row>
    <row r="22" spans="1:10" ht="12" customHeight="1">
      <c r="A22" s="16"/>
      <c r="B22" s="20"/>
      <c r="C22" s="20"/>
      <c r="D22" s="20"/>
      <c r="E22" s="27"/>
      <c r="F22" s="50"/>
      <c r="G22" s="50"/>
      <c r="H22" s="50"/>
      <c r="I22" s="50"/>
      <c r="J22" s="50"/>
    </row>
    <row r="23" spans="1:10" ht="12" customHeight="1">
      <c r="A23" s="16" t="s">
        <v>18</v>
      </c>
      <c r="B23" s="50"/>
      <c r="C23" s="50"/>
      <c r="D23" s="50"/>
      <c r="E23" s="27"/>
      <c r="F23" s="50"/>
      <c r="G23" s="50"/>
      <c r="H23" s="50"/>
      <c r="I23" s="50"/>
      <c r="J23" s="50"/>
    </row>
    <row r="24" spans="1:10" ht="12" customHeight="1">
      <c r="A24" s="12" t="s">
        <v>19</v>
      </c>
      <c r="B24" s="21">
        <f>'rhn KS-beslut'!B52</f>
        <v>-11.5</v>
      </c>
      <c r="C24" s="24">
        <v>-2.1</v>
      </c>
      <c r="D24" s="50">
        <f>C24-B24</f>
        <v>9.4</v>
      </c>
      <c r="E24" s="37"/>
      <c r="F24" s="37"/>
      <c r="G24" s="20">
        <f>C24+E24+F24</f>
        <v>-2.1</v>
      </c>
      <c r="H24" s="95">
        <f>G24-B24</f>
        <v>9.4</v>
      </c>
      <c r="I24" s="24">
        <v>0</v>
      </c>
      <c r="J24" s="24">
        <v>0</v>
      </c>
    </row>
    <row r="25" spans="1:10" ht="12" customHeight="1">
      <c r="A25" s="12" t="s">
        <v>20</v>
      </c>
      <c r="B25" s="21">
        <f>'rhn KS-beslut'!C52</f>
        <v>0</v>
      </c>
      <c r="C25" s="24">
        <v>0</v>
      </c>
      <c r="D25" s="50">
        <f>C25-B25</f>
        <v>0</v>
      </c>
      <c r="E25" s="37"/>
      <c r="F25" s="37"/>
      <c r="G25" s="20">
        <f>C25+E25+F25</f>
        <v>0</v>
      </c>
      <c r="H25" s="95">
        <f>G25-B25</f>
        <v>0</v>
      </c>
      <c r="I25" s="24">
        <v>0</v>
      </c>
      <c r="J25" s="24">
        <v>0</v>
      </c>
    </row>
    <row r="26" spans="1:10" ht="12" customHeight="1">
      <c r="A26" s="12"/>
      <c r="B26" s="28"/>
      <c r="C26" s="28"/>
      <c r="D26" s="28"/>
      <c r="E26" s="28"/>
      <c r="F26" s="53"/>
      <c r="G26" s="73"/>
      <c r="H26" s="53"/>
      <c r="I26" s="53"/>
      <c r="J26" s="53"/>
    </row>
    <row r="27" spans="1:10" ht="12" customHeight="1">
      <c r="A27" s="16" t="s">
        <v>17</v>
      </c>
      <c r="B27" s="28">
        <f aca="true" t="shared" si="2" ref="B27:J27">B24+B25</f>
        <v>-11.5</v>
      </c>
      <c r="C27" s="28">
        <f t="shared" si="2"/>
        <v>-2.1</v>
      </c>
      <c r="D27" s="28">
        <f t="shared" si="2"/>
        <v>9.4</v>
      </c>
      <c r="E27" s="37"/>
      <c r="F27" s="37"/>
      <c r="G27" s="28">
        <f t="shared" si="2"/>
        <v>-2.1</v>
      </c>
      <c r="H27" s="28">
        <f t="shared" si="2"/>
        <v>9.4</v>
      </c>
      <c r="I27" s="28">
        <f t="shared" si="2"/>
        <v>0</v>
      </c>
      <c r="J27" s="28">
        <f t="shared" si="2"/>
        <v>0</v>
      </c>
    </row>
    <row r="28" spans="1:10" ht="14.25">
      <c r="A28" s="18"/>
      <c r="B28" s="51"/>
      <c r="C28" s="51"/>
      <c r="D28" s="51"/>
      <c r="E28" s="29"/>
      <c r="F28" s="54"/>
      <c r="G28" s="54"/>
      <c r="H28" s="54"/>
      <c r="I28" s="54"/>
      <c r="J28" s="54"/>
    </row>
    <row r="29" spans="1:7" ht="14.25">
      <c r="A29" s="14" t="s">
        <v>112</v>
      </c>
      <c r="B29" s="8"/>
      <c r="C29" s="8"/>
      <c r="D29" s="8"/>
      <c r="E29" s="8"/>
      <c r="F29" s="8"/>
      <c r="G29" s="8"/>
    </row>
    <row r="30" spans="1:7" ht="14.25">
      <c r="A30" s="14" t="s">
        <v>261</v>
      </c>
      <c r="B30" s="8"/>
      <c r="C30" s="8"/>
      <c r="D30" s="8"/>
      <c r="E30" s="8"/>
      <c r="F30" s="8"/>
      <c r="G30" s="8"/>
    </row>
    <row r="31" spans="1:7" ht="14.25">
      <c r="A31" s="14" t="s">
        <v>262</v>
      </c>
      <c r="B31" s="8"/>
      <c r="C31" s="8"/>
      <c r="D31" s="8"/>
      <c r="E31" s="8"/>
      <c r="F31" s="8"/>
      <c r="G31" s="8"/>
    </row>
    <row r="32" spans="1:7" ht="14.25">
      <c r="A32" s="45" t="s">
        <v>263</v>
      </c>
      <c r="B32" s="8"/>
      <c r="C32" s="8"/>
      <c r="D32" s="8"/>
      <c r="E32" s="8"/>
      <c r="F32" s="8"/>
      <c r="G32" s="8"/>
    </row>
    <row r="33" spans="1:7" ht="14.25">
      <c r="A33" s="14" t="s">
        <v>264</v>
      </c>
      <c r="B33" s="8"/>
      <c r="C33" s="8"/>
      <c r="D33" s="8"/>
      <c r="E33" s="8"/>
      <c r="F33" s="8"/>
      <c r="G33" s="8"/>
    </row>
    <row r="34" spans="1:7" ht="14.25">
      <c r="A34" s="14" t="s">
        <v>265</v>
      </c>
      <c r="B34" s="8"/>
      <c r="C34" s="8"/>
      <c r="D34" s="8"/>
      <c r="E34" s="8"/>
      <c r="F34" s="8"/>
      <c r="G34" s="8"/>
    </row>
    <row r="35" spans="1:7" ht="14.25">
      <c r="A35" s="14" t="s">
        <v>266</v>
      </c>
      <c r="B35" s="8"/>
      <c r="C35" s="8"/>
      <c r="D35" s="8"/>
      <c r="E35" s="8"/>
      <c r="F35" s="8"/>
      <c r="G35" s="8"/>
    </row>
    <row r="36" spans="1:7" ht="14.25">
      <c r="A36" s="14" t="s">
        <v>49</v>
      </c>
      <c r="B36" s="8"/>
      <c r="C36" s="8"/>
      <c r="D36" s="8"/>
      <c r="E36" s="8"/>
      <c r="F36" s="8"/>
      <c r="G36" s="8"/>
    </row>
    <row r="37" spans="1:9" ht="14.25">
      <c r="A37" s="14"/>
      <c r="B37" s="8"/>
      <c r="C37" s="8"/>
      <c r="E37" s="8"/>
      <c r="F37" s="97" t="s">
        <v>21</v>
      </c>
      <c r="G37" s="98"/>
      <c r="H37" s="99"/>
      <c r="I37" s="100"/>
    </row>
    <row r="38" spans="1:5" ht="14.25">
      <c r="A38" s="14"/>
      <c r="B38" s="8"/>
      <c r="C38" s="8"/>
      <c r="E38" s="97"/>
    </row>
    <row r="39" spans="1:7" ht="14.25">
      <c r="A39" s="14"/>
      <c r="B39" s="8"/>
      <c r="C39" s="8"/>
      <c r="D39" s="8"/>
      <c r="E39" s="8"/>
      <c r="F39" s="8"/>
      <c r="G39" s="8"/>
    </row>
    <row r="40" spans="1:7" ht="14.25">
      <c r="A40"/>
      <c r="B40" s="23"/>
      <c r="C40" s="23"/>
      <c r="D40" s="23"/>
      <c r="E40" s="23"/>
      <c r="F40" s="23"/>
      <c r="G40" s="23"/>
    </row>
    <row r="41" spans="1:7" ht="14.25">
      <c r="A41" s="45"/>
      <c r="B41" s="23"/>
      <c r="C41" s="23"/>
      <c r="D41" s="23"/>
      <c r="E41" s="23"/>
      <c r="F41" s="23"/>
      <c r="G41" s="23"/>
    </row>
    <row r="42" spans="1:7" ht="14.25">
      <c r="A42" s="45"/>
      <c r="B42" s="23"/>
      <c r="C42" s="23"/>
      <c r="D42" s="23"/>
      <c r="E42" s="23"/>
      <c r="F42" s="23"/>
      <c r="G42" s="23"/>
    </row>
    <row r="43" spans="1:7" ht="14.25">
      <c r="A43" s="45"/>
      <c r="B43" s="23"/>
      <c r="C43" s="23"/>
      <c r="D43" s="23"/>
      <c r="E43" s="23"/>
      <c r="F43" s="23"/>
      <c r="G43" s="23"/>
    </row>
    <row r="44" spans="1:7" ht="14.25">
      <c r="A44" s="45"/>
      <c r="B44" s="23"/>
      <c r="C44" s="23"/>
      <c r="D44" s="23"/>
      <c r="E44" s="23"/>
      <c r="F44" s="23"/>
      <c r="G44" s="23"/>
    </row>
    <row r="45" spans="1:7" ht="14.25">
      <c r="A45" s="45"/>
      <c r="B45" s="23"/>
      <c r="C45" s="23"/>
      <c r="D45" s="23"/>
      <c r="E45" s="23"/>
      <c r="F45" s="23"/>
      <c r="G45" s="23"/>
    </row>
    <row r="46" spans="1:7" ht="14.25">
      <c r="A46"/>
      <c r="B46" s="32"/>
      <c r="C46" s="32"/>
      <c r="D46" s="32"/>
      <c r="E46" s="32"/>
      <c r="F46" s="32"/>
      <c r="G46" s="32"/>
    </row>
    <row r="47" spans="1:7" ht="14.25">
      <c r="A47" s="46"/>
      <c r="B47" s="32"/>
      <c r="C47" s="32"/>
      <c r="D47" s="32"/>
      <c r="E47" s="32"/>
      <c r="F47" s="32"/>
      <c r="G47" s="32"/>
    </row>
    <row r="48" spans="1:8" ht="14.25">
      <c r="A48"/>
      <c r="B48"/>
      <c r="C48"/>
      <c r="D48"/>
      <c r="E48"/>
      <c r="F48"/>
      <c r="G48"/>
      <c r="H48"/>
    </row>
    <row r="49" spans="1:7" ht="14.25">
      <c r="A49" s="44"/>
      <c r="B49" s="32"/>
      <c r="C49" s="32"/>
      <c r="D49" s="32"/>
      <c r="E49" s="32"/>
      <c r="F49" s="32"/>
      <c r="G49" s="32"/>
    </row>
    <row r="50" spans="1:7" ht="14.25">
      <c r="A50" s="44"/>
      <c r="B50" s="32"/>
      <c r="C50" s="32"/>
      <c r="D50" s="32"/>
      <c r="E50" s="32"/>
      <c r="F50" s="32"/>
      <c r="G50" s="32"/>
    </row>
    <row r="51" spans="1:7" ht="14.25">
      <c r="A51" s="47"/>
      <c r="B51" s="47"/>
      <c r="C51" s="47"/>
      <c r="D51" s="47"/>
      <c r="E51" s="47"/>
      <c r="F51" s="32"/>
      <c r="G51" s="32"/>
    </row>
    <row r="52" spans="1:7" ht="14.25">
      <c r="A52" s="44"/>
      <c r="B52" s="32"/>
      <c r="C52" s="32"/>
      <c r="D52" s="32"/>
      <c r="E52" s="32"/>
      <c r="F52" s="32"/>
      <c r="G52" s="32"/>
    </row>
    <row r="53" spans="1:7" ht="14.25">
      <c r="A53" s="44"/>
      <c r="B53" s="31"/>
      <c r="C53" s="31"/>
      <c r="D53" s="31"/>
      <c r="E53" s="31"/>
      <c r="F53" s="31"/>
      <c r="G53" s="31"/>
    </row>
    <row r="54" spans="1:7" ht="14.25">
      <c r="A54" s="44"/>
      <c r="B54" s="31"/>
      <c r="C54" s="31"/>
      <c r="D54" s="31"/>
      <c r="E54" s="31"/>
      <c r="F54" s="31"/>
      <c r="G54" s="31"/>
    </row>
    <row r="55" spans="1:7" ht="14.25">
      <c r="A55" s="44"/>
      <c r="B55" s="31"/>
      <c r="C55" s="31"/>
      <c r="D55" s="31"/>
      <c r="E55" s="31"/>
      <c r="F55" s="31"/>
      <c r="G55" s="31"/>
    </row>
    <row r="56" spans="1:7" ht="14.25">
      <c r="A56" s="44"/>
      <c r="B56" s="5"/>
      <c r="C56" s="5"/>
      <c r="D56" s="5"/>
      <c r="E56" s="34"/>
      <c r="F56" s="31"/>
      <c r="G56" s="31"/>
    </row>
    <row r="57" spans="1:7" ht="14.25">
      <c r="A57" s="48"/>
      <c r="B57" s="33"/>
      <c r="C57" s="33"/>
      <c r="D57" s="33"/>
      <c r="E57" s="33"/>
      <c r="F57" s="33"/>
      <c r="G57" s="33"/>
    </row>
    <row r="58" spans="1:7" ht="14.25">
      <c r="A58" s="48"/>
      <c r="B58" s="33"/>
      <c r="C58" s="33"/>
      <c r="D58" s="33"/>
      <c r="E58" s="33"/>
      <c r="F58" s="33"/>
      <c r="G58" s="33"/>
    </row>
    <row r="59" spans="1:7" ht="14.25">
      <c r="A59" s="48"/>
      <c r="B59" s="33"/>
      <c r="C59" s="33"/>
      <c r="D59" s="33"/>
      <c r="E59" s="33"/>
      <c r="F59" s="33"/>
      <c r="G59" s="33"/>
    </row>
    <row r="60" spans="1:7" ht="14.25">
      <c r="A60" s="48"/>
      <c r="B60" s="33"/>
      <c r="C60" s="33"/>
      <c r="D60" s="33"/>
      <c r="E60" s="33"/>
      <c r="F60" s="33"/>
      <c r="G60" s="33"/>
    </row>
    <row r="61" spans="1:7" ht="14.25">
      <c r="A61" s="48"/>
      <c r="B61" s="33"/>
      <c r="C61" s="33"/>
      <c r="D61" s="33"/>
      <c r="E61" s="33"/>
      <c r="F61" s="33"/>
      <c r="G61" s="33"/>
    </row>
    <row r="62" spans="1:7" ht="14.25">
      <c r="A62" s="48"/>
      <c r="B62" s="33"/>
      <c r="C62" s="33"/>
      <c r="D62" s="33"/>
      <c r="E62" s="33"/>
      <c r="F62" s="33"/>
      <c r="G62" s="33"/>
    </row>
    <row r="63" spans="1:7" ht="14.25">
      <c r="A63" s="48"/>
      <c r="B63" s="33"/>
      <c r="C63" s="33"/>
      <c r="D63" s="33"/>
      <c r="E63" s="33"/>
      <c r="F63" s="33"/>
      <c r="G63" s="33"/>
    </row>
    <row r="64" spans="1:7" ht="14.25">
      <c r="A64" s="48"/>
      <c r="B64" s="33"/>
      <c r="C64" s="33"/>
      <c r="D64" s="33"/>
      <c r="E64" s="33"/>
      <c r="F64" s="33"/>
      <c r="G64" s="33"/>
    </row>
    <row r="65" spans="1:7" ht="14.25">
      <c r="A65" s="48"/>
      <c r="B65" s="33"/>
      <c r="C65" s="33"/>
      <c r="D65" s="33"/>
      <c r="E65" s="33"/>
      <c r="F65" s="33"/>
      <c r="G65" s="33"/>
    </row>
    <row r="66" spans="1:7" ht="14.25">
      <c r="A66" s="48"/>
      <c r="B66" s="33"/>
      <c r="C66" s="33"/>
      <c r="D66" s="33"/>
      <c r="E66" s="33"/>
      <c r="F66" s="33"/>
      <c r="G66" s="33"/>
    </row>
    <row r="67" spans="1:7" ht="14.25">
      <c r="A67" s="48"/>
      <c r="B67" s="33"/>
      <c r="C67" s="33"/>
      <c r="D67" s="33"/>
      <c r="E67" s="33"/>
      <c r="F67" s="33"/>
      <c r="G67" s="33"/>
    </row>
    <row r="68" spans="1:7" ht="14.25">
      <c r="A68" s="48"/>
      <c r="B68" s="33"/>
      <c r="C68" s="33"/>
      <c r="D68" s="33"/>
      <c r="E68" s="33"/>
      <c r="F68" s="33"/>
      <c r="G68" s="33"/>
    </row>
    <row r="69" spans="1:7" ht="14.25">
      <c r="A69" s="48"/>
      <c r="B69" s="33"/>
      <c r="C69" s="33"/>
      <c r="D69" s="33"/>
      <c r="E69" s="33"/>
      <c r="F69" s="33"/>
      <c r="G69" s="33"/>
    </row>
    <row r="70" spans="1:7" ht="14.25">
      <c r="A70" s="48"/>
      <c r="B70" s="33"/>
      <c r="C70" s="33"/>
      <c r="D70" s="33"/>
      <c r="E70" s="33"/>
      <c r="F70" s="33"/>
      <c r="G70" s="33"/>
    </row>
    <row r="71" spans="1:7" ht="14.25">
      <c r="A71" s="48"/>
      <c r="B71" s="33"/>
      <c r="C71" s="33"/>
      <c r="D71" s="33"/>
      <c r="E71" s="33"/>
      <c r="F71" s="33"/>
      <c r="G71" s="33"/>
    </row>
    <row r="72" spans="1:7" ht="14.25">
      <c r="A72" s="48"/>
      <c r="B72" s="33"/>
      <c r="C72" s="33"/>
      <c r="D72" s="33"/>
      <c r="E72" s="33"/>
      <c r="F72" s="33"/>
      <c r="G72" s="33"/>
    </row>
    <row r="73" spans="1:7" ht="14.25">
      <c r="A73" s="48"/>
      <c r="B73" s="33"/>
      <c r="C73" s="33"/>
      <c r="D73" s="33"/>
      <c r="E73" s="33"/>
      <c r="F73" s="33"/>
      <c r="G73" s="33"/>
    </row>
    <row r="74" spans="1:7" ht="14.25">
      <c r="A74" s="48"/>
      <c r="B74" s="33"/>
      <c r="C74" s="33"/>
      <c r="D74" s="33"/>
      <c r="E74" s="33"/>
      <c r="F74" s="33"/>
      <c r="G74" s="33"/>
    </row>
    <row r="75" spans="1:7" ht="14.25">
      <c r="A75" s="48"/>
      <c r="B75" s="33"/>
      <c r="C75" s="33"/>
      <c r="D75" s="33"/>
      <c r="E75" s="33"/>
      <c r="F75" s="33"/>
      <c r="G75" s="33"/>
    </row>
    <row r="76" spans="1:7" ht="14.25">
      <c r="A76" s="48"/>
      <c r="B76" s="33"/>
      <c r="C76" s="33"/>
      <c r="D76" s="33"/>
      <c r="E76" s="33"/>
      <c r="F76" s="33"/>
      <c r="G76" s="33"/>
    </row>
    <row r="77" spans="1:7" ht="14.25">
      <c r="A77" s="48"/>
      <c r="B77" s="33"/>
      <c r="C77" s="33"/>
      <c r="D77" s="33"/>
      <c r="E77" s="33"/>
      <c r="F77" s="33"/>
      <c r="G77" s="33"/>
    </row>
    <row r="78" spans="1:7" ht="14.25">
      <c r="A78" s="48"/>
      <c r="B78" s="33"/>
      <c r="C78" s="33"/>
      <c r="D78" s="33"/>
      <c r="E78" s="33"/>
      <c r="F78" s="33"/>
      <c r="G78" s="33"/>
    </row>
    <row r="79" spans="1:7" ht="14.25">
      <c r="A79" s="48"/>
      <c r="B79" s="33"/>
      <c r="C79" s="33"/>
      <c r="D79" s="33"/>
      <c r="E79" s="33"/>
      <c r="F79" s="33"/>
      <c r="G79" s="33"/>
    </row>
    <row r="80" spans="1:7" ht="14.25">
      <c r="A80" s="48"/>
      <c r="B80" s="33"/>
      <c r="C80" s="33"/>
      <c r="D80" s="33"/>
      <c r="E80" s="33"/>
      <c r="F80" s="33"/>
      <c r="G80" s="33"/>
    </row>
    <row r="81" spans="1:7" ht="14.25">
      <c r="A81" s="48"/>
      <c r="B81" s="30"/>
      <c r="C81" s="30"/>
      <c r="D81" s="30"/>
      <c r="E81" s="30"/>
      <c r="F81" s="30"/>
      <c r="G81" s="30"/>
    </row>
    <row r="82" spans="1:7" ht="14.25">
      <c r="A82" s="48"/>
      <c r="B82" s="30"/>
      <c r="C82" s="30"/>
      <c r="D82" s="30"/>
      <c r="E82" s="30"/>
      <c r="F82" s="30"/>
      <c r="G82" s="30"/>
    </row>
    <row r="83" spans="1:7" ht="14.25">
      <c r="A83" s="48"/>
      <c r="B83" s="30"/>
      <c r="C83" s="30"/>
      <c r="D83" s="30"/>
      <c r="E83" s="30"/>
      <c r="F83" s="30"/>
      <c r="G83" s="30"/>
    </row>
    <row r="84" spans="1:7" ht="14.25">
      <c r="A84" s="48"/>
      <c r="B84" s="30"/>
      <c r="C84" s="30"/>
      <c r="D84" s="30"/>
      <c r="E84" s="30"/>
      <c r="F84" s="30"/>
      <c r="G84" s="30"/>
    </row>
    <row r="85" spans="1:7" ht="14.25">
      <c r="A85" s="48"/>
      <c r="B85" s="30"/>
      <c r="C85" s="30"/>
      <c r="D85" s="30"/>
      <c r="E85" s="30"/>
      <c r="F85" s="30"/>
      <c r="G85" s="30"/>
    </row>
    <row r="86" spans="1:7" ht="14.25">
      <c r="A86" s="48"/>
      <c r="B86" s="30"/>
      <c r="C86" s="30"/>
      <c r="D86" s="30"/>
      <c r="E86" s="30"/>
      <c r="F86" s="30"/>
      <c r="G86" s="30"/>
    </row>
    <row r="87" spans="1:7" ht="14.25">
      <c r="A87" s="48"/>
      <c r="B87" s="30"/>
      <c r="C87" s="30"/>
      <c r="D87" s="30"/>
      <c r="E87" s="30"/>
      <c r="F87" s="30"/>
      <c r="G87" s="30"/>
    </row>
    <row r="88" spans="1:7" ht="14.25">
      <c r="A88" s="48"/>
      <c r="B88" s="30"/>
      <c r="C88" s="30"/>
      <c r="D88" s="30"/>
      <c r="E88" s="30"/>
      <c r="F88" s="30"/>
      <c r="G88" s="30"/>
    </row>
    <row r="89" spans="1:7" ht="14.25">
      <c r="A89" s="48"/>
      <c r="B89" s="30"/>
      <c r="C89" s="30"/>
      <c r="D89" s="30"/>
      <c r="E89" s="30"/>
      <c r="F89" s="30"/>
      <c r="G89" s="30"/>
    </row>
    <row r="90" spans="1:7" ht="14.25">
      <c r="A90" s="48"/>
      <c r="B90" s="30"/>
      <c r="C90" s="30"/>
      <c r="D90" s="30"/>
      <c r="E90" s="30"/>
      <c r="F90" s="30"/>
      <c r="G90" s="30"/>
    </row>
    <row r="91" spans="1:7" ht="14.25">
      <c r="A91" s="48"/>
      <c r="B91" s="30"/>
      <c r="C91" s="30"/>
      <c r="D91" s="30"/>
      <c r="E91" s="30"/>
      <c r="F91" s="30"/>
      <c r="G91" s="30"/>
    </row>
    <row r="92" spans="1:7" ht="14.25">
      <c r="A92" s="48"/>
      <c r="B92" s="30"/>
      <c r="C92" s="30"/>
      <c r="D92" s="30"/>
      <c r="E92" s="30"/>
      <c r="F92" s="30"/>
      <c r="G92" s="30"/>
    </row>
    <row r="93" spans="1:7" ht="14.25">
      <c r="A93" s="48"/>
      <c r="B93" s="30"/>
      <c r="C93" s="30"/>
      <c r="D93" s="30"/>
      <c r="E93" s="30"/>
      <c r="F93" s="30"/>
      <c r="G93" s="30"/>
    </row>
    <row r="94" spans="1:7" ht="14.25">
      <c r="A94" s="48"/>
      <c r="B94" s="30"/>
      <c r="C94" s="30"/>
      <c r="D94" s="30"/>
      <c r="E94" s="30"/>
      <c r="F94" s="30"/>
      <c r="G94" s="30"/>
    </row>
    <row r="95" spans="1:7" ht="14.25">
      <c r="A95" s="48"/>
      <c r="B95" s="30"/>
      <c r="C95" s="30"/>
      <c r="D95" s="30"/>
      <c r="E95" s="30"/>
      <c r="F95" s="30"/>
      <c r="G95" s="30"/>
    </row>
    <row r="96" spans="1:7" ht="14.25">
      <c r="A96" s="48"/>
      <c r="B96" s="30"/>
      <c r="C96" s="30"/>
      <c r="D96" s="30"/>
      <c r="E96" s="30"/>
      <c r="F96" s="30"/>
      <c r="G96" s="30"/>
    </row>
    <row r="97" spans="1:7" ht="14.25">
      <c r="A97" s="48"/>
      <c r="B97" s="30"/>
      <c r="C97" s="30"/>
      <c r="D97" s="30"/>
      <c r="E97" s="30"/>
      <c r="F97" s="30"/>
      <c r="G97" s="30"/>
    </row>
    <row r="98" spans="1:7" ht="14.25">
      <c r="A98" s="48"/>
      <c r="B98" s="30"/>
      <c r="C98" s="30"/>
      <c r="D98" s="30"/>
      <c r="E98" s="30"/>
      <c r="F98" s="30"/>
      <c r="G98" s="30"/>
    </row>
    <row r="99" spans="1:7" ht="14.25">
      <c r="A99" s="48"/>
      <c r="B99" s="30"/>
      <c r="C99" s="30"/>
      <c r="D99" s="30"/>
      <c r="E99" s="30"/>
      <c r="F99" s="30"/>
      <c r="G99" s="30"/>
    </row>
    <row r="100" spans="1:7" ht="14.25">
      <c r="A100" s="48"/>
      <c r="B100" s="30"/>
      <c r="C100" s="30"/>
      <c r="D100" s="30"/>
      <c r="E100" s="30"/>
      <c r="F100" s="30"/>
      <c r="G100" s="30"/>
    </row>
    <row r="101" spans="1:7" ht="14.25">
      <c r="A101" s="48"/>
      <c r="B101" s="30"/>
      <c r="C101" s="30"/>
      <c r="D101" s="30"/>
      <c r="E101" s="30"/>
      <c r="F101" s="30"/>
      <c r="G101" s="30"/>
    </row>
    <row r="102" spans="1:7" ht="14.25">
      <c r="A102" s="48"/>
      <c r="B102" s="30"/>
      <c r="C102" s="30"/>
      <c r="D102" s="30"/>
      <c r="E102" s="30"/>
      <c r="F102" s="30"/>
      <c r="G102" s="30"/>
    </row>
    <row r="103" spans="1:7" ht="14.25">
      <c r="A103" s="48"/>
      <c r="B103" s="30"/>
      <c r="C103" s="30"/>
      <c r="D103" s="30"/>
      <c r="E103" s="30"/>
      <c r="F103" s="30"/>
      <c r="G103" s="30"/>
    </row>
    <row r="104" spans="1:7" ht="14.25">
      <c r="A104" s="48"/>
      <c r="B104" s="30"/>
      <c r="C104" s="30"/>
      <c r="D104" s="30"/>
      <c r="E104" s="30"/>
      <c r="F104" s="30"/>
      <c r="G104" s="30"/>
    </row>
    <row r="105" spans="1:7" ht="14.25">
      <c r="A105" s="48"/>
      <c r="B105" s="30"/>
      <c r="C105" s="30"/>
      <c r="D105" s="30"/>
      <c r="E105" s="30"/>
      <c r="F105" s="30"/>
      <c r="G105" s="30"/>
    </row>
    <row r="106" spans="1:7" ht="14.25">
      <c r="A106" s="48"/>
      <c r="B106" s="30"/>
      <c r="C106" s="30"/>
      <c r="D106" s="30"/>
      <c r="E106" s="30"/>
      <c r="F106" s="30"/>
      <c r="G106" s="30"/>
    </row>
    <row r="107" spans="1:7" ht="14.25">
      <c r="A107" s="48"/>
      <c r="B107" s="30"/>
      <c r="C107" s="30"/>
      <c r="D107" s="30"/>
      <c r="E107" s="30"/>
      <c r="F107" s="30"/>
      <c r="G107" s="30"/>
    </row>
    <row r="108" spans="1:7" ht="14.25">
      <c r="A108" s="48"/>
      <c r="B108" s="30"/>
      <c r="C108" s="30"/>
      <c r="D108" s="30"/>
      <c r="E108" s="30"/>
      <c r="F108" s="30"/>
      <c r="G108" s="30"/>
    </row>
    <row r="109" spans="1:7" ht="14.25">
      <c r="A109" s="48"/>
      <c r="B109" s="30"/>
      <c r="C109" s="30"/>
      <c r="D109" s="30"/>
      <c r="E109" s="30"/>
      <c r="F109" s="30"/>
      <c r="G109" s="30"/>
    </row>
    <row r="110" spans="1:7" ht="14.25">
      <c r="A110" s="48"/>
      <c r="B110" s="30"/>
      <c r="C110" s="30"/>
      <c r="D110" s="30"/>
      <c r="E110" s="30"/>
      <c r="F110" s="30"/>
      <c r="G110" s="30"/>
    </row>
    <row r="111" spans="1:7" ht="14.25">
      <c r="A111" s="48"/>
      <c r="B111" s="30"/>
      <c r="C111" s="30"/>
      <c r="D111" s="30"/>
      <c r="E111" s="30"/>
      <c r="F111" s="30"/>
      <c r="G111" s="30"/>
    </row>
    <row r="112" spans="1:7" ht="14.25">
      <c r="A112" s="48"/>
      <c r="B112" s="30"/>
      <c r="C112" s="30"/>
      <c r="D112" s="30"/>
      <c r="E112" s="30"/>
      <c r="F112" s="30"/>
      <c r="G112" s="30"/>
    </row>
    <row r="113" spans="1:7" ht="14.25">
      <c r="A113" s="48"/>
      <c r="B113" s="30"/>
      <c r="C113" s="30"/>
      <c r="D113" s="30"/>
      <c r="E113" s="30"/>
      <c r="F113" s="30"/>
      <c r="G113" s="30"/>
    </row>
    <row r="114" spans="1:7" ht="14.25">
      <c r="A114" s="48"/>
      <c r="B114" s="30"/>
      <c r="C114" s="30"/>
      <c r="D114" s="30"/>
      <c r="E114" s="30"/>
      <c r="F114" s="30"/>
      <c r="G114" s="30"/>
    </row>
    <row r="115" spans="1:7" ht="14.25">
      <c r="A115" s="48"/>
      <c r="B115" s="30"/>
      <c r="C115" s="30"/>
      <c r="D115" s="30"/>
      <c r="E115" s="30"/>
      <c r="F115" s="30"/>
      <c r="G115" s="30"/>
    </row>
    <row r="116" spans="1:7" ht="14.25">
      <c r="A116" s="48"/>
      <c r="B116" s="30"/>
      <c r="C116" s="30"/>
      <c r="D116" s="30"/>
      <c r="E116" s="30"/>
      <c r="F116" s="30"/>
      <c r="G116" s="30"/>
    </row>
    <row r="117" spans="1:7" ht="14.25">
      <c r="A117" s="48"/>
      <c r="B117" s="30"/>
      <c r="C117" s="30"/>
      <c r="D117" s="30"/>
      <c r="E117" s="30"/>
      <c r="F117" s="30"/>
      <c r="G117" s="30"/>
    </row>
    <row r="118" spans="1:7" ht="14.25">
      <c r="A118" s="48"/>
      <c r="B118" s="30"/>
      <c r="C118" s="30"/>
      <c r="D118" s="30"/>
      <c r="E118" s="30"/>
      <c r="F118" s="30"/>
      <c r="G118" s="30"/>
    </row>
    <row r="119" spans="1:7" ht="14.25">
      <c r="A119" s="48"/>
      <c r="B119" s="30"/>
      <c r="C119" s="30"/>
      <c r="D119" s="30"/>
      <c r="E119" s="30"/>
      <c r="F119" s="30"/>
      <c r="G119" s="30"/>
    </row>
    <row r="120" spans="1:7" ht="14.25">
      <c r="A120" s="48"/>
      <c r="B120" s="30"/>
      <c r="C120" s="30"/>
      <c r="D120" s="30"/>
      <c r="E120" s="30"/>
      <c r="F120" s="30"/>
      <c r="G120" s="30"/>
    </row>
    <row r="121" spans="1:7" ht="14.25">
      <c r="A121" s="48"/>
      <c r="B121" s="30"/>
      <c r="C121" s="30"/>
      <c r="D121" s="30"/>
      <c r="E121" s="30"/>
      <c r="F121" s="30"/>
      <c r="G121" s="30"/>
    </row>
    <row r="122" spans="1:7" ht="14.25">
      <c r="A122" s="48"/>
      <c r="B122" s="30"/>
      <c r="C122" s="30"/>
      <c r="D122" s="30"/>
      <c r="E122" s="30"/>
      <c r="F122" s="30"/>
      <c r="G122" s="30"/>
    </row>
    <row r="123" spans="1:7" ht="14.25">
      <c r="A123" s="30"/>
      <c r="B123" s="30"/>
      <c r="C123" s="30"/>
      <c r="D123" s="30"/>
      <c r="E123" s="30"/>
      <c r="F123" s="30"/>
      <c r="G123" s="30"/>
    </row>
    <row r="124" spans="1:7" ht="14.25">
      <c r="A124" s="30"/>
      <c r="B124" s="30"/>
      <c r="C124" s="30"/>
      <c r="D124" s="30"/>
      <c r="E124" s="30"/>
      <c r="F124" s="30"/>
      <c r="G124" s="30"/>
    </row>
    <row r="125" spans="1:7" ht="14.25">
      <c r="A125" s="30"/>
      <c r="B125" s="30"/>
      <c r="C125" s="30"/>
      <c r="D125" s="30"/>
      <c r="E125" s="30"/>
      <c r="F125" s="30"/>
      <c r="G125" s="30"/>
    </row>
    <row r="126" spans="1:7" ht="14.25">
      <c r="A126" s="30"/>
      <c r="B126" s="30"/>
      <c r="C126" s="30"/>
      <c r="D126" s="30"/>
      <c r="E126" s="30"/>
      <c r="F126" s="30"/>
      <c r="G126" s="30"/>
    </row>
    <row r="127" spans="1:7" ht="14.25">
      <c r="A127" s="30"/>
      <c r="B127" s="30"/>
      <c r="C127" s="30"/>
      <c r="D127" s="30"/>
      <c r="E127" s="30"/>
      <c r="F127" s="30"/>
      <c r="G127" s="30"/>
    </row>
    <row r="128" spans="1:7" ht="14.25">
      <c r="A128" s="30"/>
      <c r="B128" s="30"/>
      <c r="C128" s="30"/>
      <c r="D128" s="30"/>
      <c r="E128" s="30"/>
      <c r="F128" s="30"/>
      <c r="G128" s="30"/>
    </row>
    <row r="129" spans="1:7" ht="14.25">
      <c r="A129" s="30"/>
      <c r="B129" s="30"/>
      <c r="C129" s="30"/>
      <c r="D129" s="30"/>
      <c r="E129" s="30"/>
      <c r="F129" s="30"/>
      <c r="G129" s="30"/>
    </row>
    <row r="130" spans="1:7" ht="14.25">
      <c r="A130" s="30"/>
      <c r="B130" s="30"/>
      <c r="C130" s="30"/>
      <c r="D130" s="30"/>
      <c r="E130" s="30"/>
      <c r="F130" s="30"/>
      <c r="G130" s="30"/>
    </row>
    <row r="131" spans="1:7" ht="14.25">
      <c r="A131" s="30"/>
      <c r="B131" s="30"/>
      <c r="C131" s="30"/>
      <c r="D131" s="30"/>
      <c r="E131" s="30"/>
      <c r="F131" s="30"/>
      <c r="G131" s="30"/>
    </row>
    <row r="132" spans="1:7" ht="14.25">
      <c r="A132" s="30"/>
      <c r="B132" s="30"/>
      <c r="C132" s="30"/>
      <c r="D132" s="30"/>
      <c r="E132" s="30"/>
      <c r="F132" s="30"/>
      <c r="G132" s="30"/>
    </row>
    <row r="133" spans="1:7" ht="14.25">
      <c r="A133" s="30"/>
      <c r="B133" s="30"/>
      <c r="C133" s="30"/>
      <c r="D133" s="30"/>
      <c r="E133" s="30"/>
      <c r="F133" s="30"/>
      <c r="G133" s="30"/>
    </row>
    <row r="134" spans="1:7" ht="14.25">
      <c r="A134" s="30"/>
      <c r="B134" s="30"/>
      <c r="C134" s="30"/>
      <c r="D134" s="30"/>
      <c r="E134" s="30"/>
      <c r="F134" s="30"/>
      <c r="G134" s="30"/>
    </row>
    <row r="135" spans="1:7" ht="14.25">
      <c r="A135" s="30"/>
      <c r="B135" s="30"/>
      <c r="C135" s="30"/>
      <c r="D135" s="30"/>
      <c r="E135" s="30"/>
      <c r="F135" s="30"/>
      <c r="G135" s="30"/>
    </row>
  </sheetData>
  <sheetProtection sheet="1" objects="1" scenarios="1"/>
  <printOptions/>
  <pageMargins left="0.984251968503937" right="0.3937007874015748" top="0.5905511811023623" bottom="0.3937007874015748" header="0.5118110236220472" footer="0.5118110236220472"/>
  <pageSetup fitToHeight="1" fitToWidth="1" horizontalDpi="600" verticalDpi="600" orientation="landscape" paperSize="9" r:id="rId1"/>
  <headerFooter alignWithMargins="0">
    <oddHeader>&amp;R
</oddHeader>
    <oddFooter>&amp;L&amp;8&amp;D  &amp;T&amp;C&amp;8&amp;A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1"/>
  <dimension ref="A1:R38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38.7109375" style="124" customWidth="1"/>
    <col min="2" max="8" width="11.28125" style="124" customWidth="1"/>
    <col min="9" max="9" width="12.140625" style="124" customWidth="1"/>
    <col min="10" max="17" width="4.28125" style="124" customWidth="1"/>
    <col min="18" max="18" width="4.8515625" style="124" customWidth="1"/>
    <col min="19" max="16384" width="9.140625" style="124" customWidth="1"/>
  </cols>
  <sheetData>
    <row r="1" ht="18.75">
      <c r="A1" s="115" t="s">
        <v>367</v>
      </c>
    </row>
    <row r="2" ht="22.5">
      <c r="A2" s="123"/>
    </row>
    <row r="3" ht="18.75">
      <c r="A3" s="115" t="s">
        <v>255</v>
      </c>
    </row>
    <row r="5" spans="1:8" ht="15.75">
      <c r="A5" s="4" t="s">
        <v>254</v>
      </c>
      <c r="H5" s="2"/>
    </row>
    <row r="6" ht="15.75">
      <c r="A6" s="125" t="s">
        <v>95</v>
      </c>
    </row>
    <row r="8" spans="1:9" s="128" customFormat="1" ht="21.75" customHeight="1">
      <c r="A8" s="142" t="s">
        <v>55</v>
      </c>
      <c r="B8" s="143" t="s">
        <v>80</v>
      </c>
      <c r="C8" s="143" t="s">
        <v>56</v>
      </c>
      <c r="D8" s="143" t="s">
        <v>57</v>
      </c>
      <c r="E8" s="143" t="s">
        <v>81</v>
      </c>
      <c r="F8" s="143" t="s">
        <v>82</v>
      </c>
      <c r="G8" s="143" t="s">
        <v>83</v>
      </c>
      <c r="H8" s="143" t="s">
        <v>84</v>
      </c>
      <c r="I8" s="143" t="s">
        <v>85</v>
      </c>
    </row>
    <row r="9" spans="1:9" s="128" customFormat="1" ht="12.75">
      <c r="A9" s="144"/>
      <c r="B9" s="145" t="s">
        <v>86</v>
      </c>
      <c r="C9" s="145" t="s">
        <v>64</v>
      </c>
      <c r="D9" s="145" t="s">
        <v>64</v>
      </c>
      <c r="E9" s="145" t="s">
        <v>33</v>
      </c>
      <c r="F9" s="145" t="s">
        <v>87</v>
      </c>
      <c r="G9" s="145" t="s">
        <v>365</v>
      </c>
      <c r="H9" s="145" t="s">
        <v>206</v>
      </c>
      <c r="I9" s="145" t="s">
        <v>88</v>
      </c>
    </row>
    <row r="10" spans="1:9" s="128" customFormat="1" ht="12.75">
      <c r="A10" s="144"/>
      <c r="B10" s="145"/>
      <c r="C10" s="145"/>
      <c r="D10" s="145"/>
      <c r="E10" s="145" t="s">
        <v>206</v>
      </c>
      <c r="F10" s="145"/>
      <c r="G10" s="145"/>
      <c r="H10" s="145"/>
      <c r="I10" s="145" t="s">
        <v>363</v>
      </c>
    </row>
    <row r="11" spans="1:9" s="128" customFormat="1" ht="12.75">
      <c r="A11" s="146"/>
      <c r="B11" s="147" t="s">
        <v>71</v>
      </c>
      <c r="C11" s="147" t="s">
        <v>72</v>
      </c>
      <c r="D11" s="147" t="s">
        <v>73</v>
      </c>
      <c r="E11" s="147" t="s">
        <v>74</v>
      </c>
      <c r="F11" s="147" t="s">
        <v>75</v>
      </c>
      <c r="G11" s="147" t="s">
        <v>76</v>
      </c>
      <c r="H11" s="147" t="s">
        <v>77</v>
      </c>
      <c r="I11" s="147" t="s">
        <v>78</v>
      </c>
    </row>
    <row r="12" spans="1:9" ht="12.75">
      <c r="A12" s="148"/>
      <c r="B12" s="149"/>
      <c r="C12" s="149"/>
      <c r="D12" s="149"/>
      <c r="E12" s="149"/>
      <c r="F12" s="149"/>
      <c r="G12" s="149"/>
      <c r="H12" s="149"/>
      <c r="I12" s="149"/>
    </row>
    <row r="13" spans="1:9" ht="12.75">
      <c r="A13" s="169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69"/>
      <c r="B14" s="400"/>
      <c r="C14" s="400"/>
      <c r="D14" s="400"/>
      <c r="E14" s="400"/>
      <c r="F14" s="400"/>
      <c r="G14" s="400"/>
      <c r="H14" s="400"/>
      <c r="I14" s="400"/>
    </row>
    <row r="15" spans="1:9" ht="12.75">
      <c r="A15" s="169"/>
      <c r="B15" s="400"/>
      <c r="C15" s="400"/>
      <c r="D15" s="400"/>
      <c r="E15" s="400"/>
      <c r="F15" s="400"/>
      <c r="G15" s="400"/>
      <c r="H15" s="400"/>
      <c r="I15" s="400"/>
    </row>
    <row r="16" spans="1:9" ht="12.75">
      <c r="A16" s="169"/>
      <c r="B16" s="400"/>
      <c r="C16" s="400"/>
      <c r="D16" s="400"/>
      <c r="E16" s="400"/>
      <c r="F16" s="400"/>
      <c r="G16" s="400"/>
      <c r="H16" s="400"/>
      <c r="I16" s="400"/>
    </row>
    <row r="17" spans="1:9" ht="12.75">
      <c r="A17" s="169"/>
      <c r="B17" s="400"/>
      <c r="C17" s="400"/>
      <c r="D17" s="400"/>
      <c r="E17" s="400"/>
      <c r="F17" s="400"/>
      <c r="G17" s="400"/>
      <c r="H17" s="400"/>
      <c r="I17" s="400"/>
    </row>
    <row r="18" spans="1:9" ht="12.75">
      <c r="A18" s="169"/>
      <c r="B18" s="400"/>
      <c r="C18" s="400"/>
      <c r="D18" s="400"/>
      <c r="E18" s="400"/>
      <c r="F18" s="400"/>
      <c r="G18" s="400"/>
      <c r="H18" s="400"/>
      <c r="I18" s="400"/>
    </row>
    <row r="19" spans="1:9" ht="12.75">
      <c r="A19" s="169"/>
      <c r="B19" s="400"/>
      <c r="C19" s="400"/>
      <c r="D19" s="400"/>
      <c r="E19" s="400"/>
      <c r="F19" s="400"/>
      <c r="G19" s="400"/>
      <c r="H19" s="400"/>
      <c r="I19" s="400"/>
    </row>
    <row r="20" spans="1:9" ht="13.5" thickBot="1">
      <c r="A20" s="169"/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  <c r="H20" s="400"/>
      <c r="I20" s="400"/>
    </row>
    <row r="21" spans="1:9" ht="12.75">
      <c r="A21" s="169"/>
      <c r="B21" s="400"/>
      <c r="C21" s="400"/>
      <c r="D21" s="400"/>
      <c r="E21" s="400"/>
      <c r="F21" s="400"/>
      <c r="G21" s="400"/>
      <c r="H21" s="400"/>
      <c r="I21" s="400"/>
    </row>
    <row r="22" spans="1:9" ht="12.75">
      <c r="A22" s="169"/>
      <c r="B22" s="400"/>
      <c r="C22" s="400"/>
      <c r="D22" s="400"/>
      <c r="E22" s="400"/>
      <c r="F22" s="400"/>
      <c r="G22" s="400"/>
      <c r="H22" s="400"/>
      <c r="I22" s="400"/>
    </row>
    <row r="23" spans="1:9" ht="13.5" thickBot="1">
      <c r="A23" s="169"/>
      <c r="B23" s="501">
        <v>64.3</v>
      </c>
      <c r="C23" s="400"/>
      <c r="D23" s="400"/>
      <c r="E23" s="400"/>
      <c r="F23" s="400"/>
      <c r="G23" s="400"/>
      <c r="H23" s="400"/>
      <c r="I23" s="400"/>
    </row>
    <row r="24" spans="1:9" ht="12.75">
      <c r="A24" s="169"/>
      <c r="B24" s="400"/>
      <c r="C24" s="400"/>
      <c r="D24" s="400"/>
      <c r="E24" s="400"/>
      <c r="F24" s="400"/>
      <c r="G24" s="400"/>
      <c r="H24" s="400"/>
      <c r="I24" s="400"/>
    </row>
    <row r="25" spans="1:9" ht="12.75">
      <c r="A25" s="169"/>
      <c r="B25" s="400"/>
      <c r="C25" s="400"/>
      <c r="D25" s="400"/>
      <c r="E25" s="400"/>
      <c r="F25" s="400"/>
      <c r="G25" s="400"/>
      <c r="H25" s="400"/>
      <c r="I25" s="400"/>
    </row>
    <row r="26" spans="1:9" ht="12.75">
      <c r="A26" s="169"/>
      <c r="B26" s="400"/>
      <c r="C26" s="400"/>
      <c r="D26" s="400"/>
      <c r="E26" s="400"/>
      <c r="F26" s="400"/>
      <c r="G26" s="400"/>
      <c r="H26" s="400"/>
      <c r="I26" s="400"/>
    </row>
    <row r="27" spans="1:9" ht="12.75">
      <c r="A27" s="169"/>
      <c r="B27" s="400"/>
      <c r="C27" s="400"/>
      <c r="D27" s="400"/>
      <c r="E27" s="400"/>
      <c r="F27" s="400"/>
      <c r="G27" s="400"/>
      <c r="H27" s="400"/>
      <c r="I27" s="400"/>
    </row>
    <row r="28" spans="1:9" ht="12.75">
      <c r="A28" s="169"/>
      <c r="B28" s="400"/>
      <c r="C28" s="400"/>
      <c r="D28" s="400"/>
      <c r="E28" s="400"/>
      <c r="F28" s="400"/>
      <c r="G28" s="400"/>
      <c r="H28" s="400"/>
      <c r="I28" s="400"/>
    </row>
    <row r="29" spans="1:9" ht="12.75">
      <c r="A29" s="169"/>
      <c r="B29" s="400"/>
      <c r="C29" s="400"/>
      <c r="D29" s="400"/>
      <c r="E29" s="400"/>
      <c r="F29" s="400"/>
      <c r="G29" s="400"/>
      <c r="H29" s="400"/>
      <c r="I29" s="400"/>
    </row>
    <row r="30" spans="1:9" ht="12.75">
      <c r="A30" s="169"/>
      <c r="B30" s="400"/>
      <c r="C30" s="400"/>
      <c r="D30" s="400"/>
      <c r="E30" s="400"/>
      <c r="F30" s="400"/>
      <c r="G30" s="400"/>
      <c r="H30" s="400"/>
      <c r="I30" s="400"/>
    </row>
    <row r="31" spans="1:9" ht="12.75">
      <c r="A31" s="169"/>
      <c r="B31" s="400"/>
      <c r="C31" s="400"/>
      <c r="D31" s="400"/>
      <c r="E31" s="400"/>
      <c r="F31" s="400"/>
      <c r="G31" s="400"/>
      <c r="H31" s="400"/>
      <c r="I31" s="400"/>
    </row>
    <row r="32" spans="1:9" ht="12.75">
      <c r="A32" s="169"/>
      <c r="B32" s="400"/>
      <c r="C32" s="400"/>
      <c r="D32" s="400"/>
      <c r="E32" s="400"/>
      <c r="F32" s="400"/>
      <c r="G32" s="400"/>
      <c r="H32" s="400"/>
      <c r="I32" s="400"/>
    </row>
    <row r="33" spans="1:9" ht="12.75">
      <c r="A33" s="169"/>
      <c r="B33" s="400"/>
      <c r="C33" s="400"/>
      <c r="D33" s="400"/>
      <c r="E33" s="400"/>
      <c r="F33" s="400"/>
      <c r="G33" s="400"/>
      <c r="H33" s="400"/>
      <c r="I33" s="400"/>
    </row>
    <row r="34" spans="1:9" ht="12.75">
      <c r="A34" s="169"/>
      <c r="B34" s="400"/>
      <c r="C34" s="400"/>
      <c r="D34" s="400"/>
      <c r="E34" s="400"/>
      <c r="F34" s="400"/>
      <c r="G34" s="400"/>
      <c r="H34" s="400"/>
      <c r="I34" s="400"/>
    </row>
    <row r="35" spans="1:9" ht="12.75">
      <c r="A35" s="169"/>
      <c r="B35" s="400"/>
      <c r="C35" s="400"/>
      <c r="D35" s="400"/>
      <c r="E35" s="400"/>
      <c r="F35" s="400"/>
      <c r="G35" s="400"/>
      <c r="H35" s="400"/>
      <c r="I35" s="400"/>
    </row>
    <row r="36" spans="1:18" ht="12.75">
      <c r="A36" s="169"/>
      <c r="B36" s="400"/>
      <c r="C36" s="400"/>
      <c r="D36" s="400"/>
      <c r="E36" s="400"/>
      <c r="F36" s="400"/>
      <c r="G36" s="400"/>
      <c r="H36" s="400"/>
      <c r="I36" s="400"/>
      <c r="R36" s="129"/>
    </row>
    <row r="37" spans="1:18" ht="12.75">
      <c r="A37" s="401"/>
      <c r="B37" s="402"/>
      <c r="C37" s="402"/>
      <c r="D37" s="402"/>
      <c r="E37" s="402"/>
      <c r="F37" s="402"/>
      <c r="G37" s="402"/>
      <c r="H37" s="402"/>
      <c r="I37" s="402"/>
      <c r="M37" s="129"/>
      <c r="N37" s="129"/>
      <c r="R37" s="129"/>
    </row>
    <row r="38" ht="12.75">
      <c r="R38" s="130"/>
    </row>
  </sheetData>
  <printOptions horizontalCentered="1"/>
  <pageMargins left="0.984251968503937" right="0.31496062992125984" top="0.7874015748031497" bottom="0.5511811023622047" header="0.3937007874015748" footer="0.2755905511811024"/>
  <pageSetup horizontalDpi="600" verticalDpi="600" orientation="landscape" paperSize="9" r:id="rId1"/>
  <headerFooter alignWithMargins="0">
    <oddFooter>&amp;L&amp;8&amp;D  &amp;T&amp;C&amp;8&amp;A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1"/>
  <dimension ref="A1:J46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45.140625" style="0" customWidth="1"/>
    <col min="2" max="3" width="10.7109375" style="0" customWidth="1"/>
    <col min="4" max="4" width="15.28125" style="0" bestFit="1" customWidth="1"/>
    <col min="5" max="5" width="27.7109375" style="0" customWidth="1"/>
    <col min="6" max="6" width="15.28125" style="0" bestFit="1" customWidth="1"/>
    <col min="7" max="7" width="10.8515625" style="0" bestFit="1" customWidth="1"/>
    <col min="8" max="8" width="13.28125" style="0" bestFit="1" customWidth="1"/>
    <col min="9" max="9" width="8.57421875" style="0" customWidth="1"/>
    <col min="10" max="10" width="7.7109375" style="0" customWidth="1"/>
  </cols>
  <sheetData>
    <row r="1" ht="18.75">
      <c r="A1" s="115" t="s">
        <v>367</v>
      </c>
    </row>
    <row r="2" ht="15.75">
      <c r="A2" s="2"/>
    </row>
    <row r="3" ht="18.75">
      <c r="A3" s="115" t="s">
        <v>255</v>
      </c>
    </row>
    <row r="4" ht="15.75">
      <c r="A4" s="2"/>
    </row>
    <row r="5" spans="1:4" ht="15">
      <c r="A5" s="4" t="s">
        <v>267</v>
      </c>
      <c r="D5" s="116"/>
    </row>
    <row r="6" spans="1:4" ht="12.75">
      <c r="A6" s="14"/>
      <c r="D6" s="116"/>
    </row>
    <row r="7" spans="1:4" ht="12.75">
      <c r="A7" s="59"/>
      <c r="D7" s="116"/>
    </row>
    <row r="8" spans="1:10" ht="12.75">
      <c r="A8" s="117"/>
      <c r="B8" s="118"/>
      <c r="C8" s="118"/>
      <c r="D8" s="119"/>
      <c r="E8" s="118"/>
      <c r="F8" s="119"/>
      <c r="G8" s="119"/>
      <c r="H8" s="119"/>
      <c r="I8" s="539" t="s">
        <v>124</v>
      </c>
      <c r="J8" s="540"/>
    </row>
    <row r="9" spans="1:10" ht="12.75">
      <c r="A9" s="120" t="s">
        <v>92</v>
      </c>
      <c r="B9" s="60" t="s">
        <v>51</v>
      </c>
      <c r="C9" s="121" t="s">
        <v>52</v>
      </c>
      <c r="D9" s="60" t="s">
        <v>268</v>
      </c>
      <c r="E9" s="60" t="s">
        <v>53</v>
      </c>
      <c r="F9" s="60" t="s">
        <v>125</v>
      </c>
      <c r="G9" s="60" t="s">
        <v>103</v>
      </c>
      <c r="H9" s="60" t="s">
        <v>126</v>
      </c>
      <c r="I9" s="541"/>
      <c r="J9" s="542"/>
    </row>
    <row r="10" spans="1:10" ht="12.75">
      <c r="A10" s="120" t="s">
        <v>93</v>
      </c>
      <c r="B10" s="60" t="s">
        <v>54</v>
      </c>
      <c r="C10" s="121" t="s">
        <v>150</v>
      </c>
      <c r="D10" s="60" t="s">
        <v>127</v>
      </c>
      <c r="E10" s="62"/>
      <c r="F10" s="60" t="s">
        <v>269</v>
      </c>
      <c r="G10" s="60" t="s">
        <v>269</v>
      </c>
      <c r="H10" s="60" t="s">
        <v>197</v>
      </c>
      <c r="I10" s="541"/>
      <c r="J10" s="542"/>
    </row>
    <row r="11" spans="1:10" ht="12.75">
      <c r="A11" s="120" t="s">
        <v>94</v>
      </c>
      <c r="B11" s="62"/>
      <c r="C11" s="62"/>
      <c r="D11" s="60" t="s">
        <v>128</v>
      </c>
      <c r="E11" s="62"/>
      <c r="F11" s="60" t="s">
        <v>150</v>
      </c>
      <c r="G11" s="60" t="s">
        <v>150</v>
      </c>
      <c r="H11" s="60" t="s">
        <v>270</v>
      </c>
      <c r="I11" s="543"/>
      <c r="J11" s="544"/>
    </row>
    <row r="12" spans="1:10" ht="12.75">
      <c r="A12" s="120"/>
      <c r="B12" s="62"/>
      <c r="C12" s="62"/>
      <c r="D12" s="60" t="s">
        <v>90</v>
      </c>
      <c r="E12" s="62"/>
      <c r="F12" s="60"/>
      <c r="G12" s="60"/>
      <c r="H12" s="60" t="s">
        <v>150</v>
      </c>
      <c r="I12" s="60"/>
      <c r="J12" s="60"/>
    </row>
    <row r="13" spans="1:10" ht="12.75">
      <c r="A13" s="120"/>
      <c r="B13" s="62"/>
      <c r="C13" s="62"/>
      <c r="D13" s="60" t="s">
        <v>91</v>
      </c>
      <c r="E13" s="62"/>
      <c r="F13" s="60"/>
      <c r="G13" s="60"/>
      <c r="H13" s="60"/>
      <c r="I13" s="60" t="s">
        <v>129</v>
      </c>
      <c r="J13" s="60" t="s">
        <v>130</v>
      </c>
    </row>
    <row r="14" spans="1:10" ht="12.75">
      <c r="A14" s="122"/>
      <c r="B14" s="63"/>
      <c r="C14" s="63"/>
      <c r="D14" s="61" t="s">
        <v>150</v>
      </c>
      <c r="E14" s="63"/>
      <c r="F14" s="61"/>
      <c r="G14" s="61"/>
      <c r="H14" s="61"/>
      <c r="I14" s="61"/>
      <c r="J14" s="61"/>
    </row>
    <row r="15" spans="1:10" ht="12.75">
      <c r="A15" s="169"/>
      <c r="B15" s="170"/>
      <c r="C15" s="170"/>
      <c r="D15" s="171"/>
      <c r="E15" s="172"/>
      <c r="F15" s="171"/>
      <c r="G15" s="171"/>
      <c r="H15" s="171"/>
      <c r="I15" s="171"/>
      <c r="J15" s="171"/>
    </row>
    <row r="16" spans="1:10" ht="12.75">
      <c r="A16" s="179" t="s">
        <v>131</v>
      </c>
      <c r="B16" s="404"/>
      <c r="C16" s="170"/>
      <c r="D16" s="171"/>
      <c r="E16" s="172"/>
      <c r="F16" s="171"/>
      <c r="G16" s="171"/>
      <c r="H16" s="171"/>
      <c r="I16" s="171"/>
      <c r="J16" s="171"/>
    </row>
    <row r="17" spans="1:10" ht="25.5">
      <c r="A17" s="169" t="s">
        <v>409</v>
      </c>
      <c r="B17" s="173">
        <v>475</v>
      </c>
      <c r="C17" s="170">
        <v>0.8</v>
      </c>
      <c r="D17" s="171"/>
      <c r="E17" s="172"/>
      <c r="F17" s="171"/>
      <c r="G17" s="171"/>
      <c r="H17" s="171"/>
      <c r="I17" s="171"/>
      <c r="J17" s="171"/>
    </row>
    <row r="18" spans="1:10" ht="12.75">
      <c r="A18" s="169"/>
      <c r="B18" s="173"/>
      <c r="C18" s="170"/>
      <c r="D18" s="171"/>
      <c r="E18" s="172"/>
      <c r="F18" s="171"/>
      <c r="G18" s="171"/>
      <c r="H18" s="171"/>
      <c r="I18" s="171"/>
      <c r="J18" s="171"/>
    </row>
    <row r="19" spans="1:10" ht="12.75">
      <c r="A19" s="169"/>
      <c r="B19" s="173"/>
      <c r="C19" s="170"/>
      <c r="D19" s="171"/>
      <c r="E19" s="172"/>
      <c r="F19" s="171"/>
      <c r="G19" s="171"/>
      <c r="H19" s="171"/>
      <c r="I19" s="171"/>
      <c r="J19" s="171"/>
    </row>
    <row r="20" spans="1:10" ht="13.5" thickBot="1">
      <c r="A20" s="169"/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  <c r="H20" s="171"/>
      <c r="I20" s="171"/>
      <c r="J20" s="171"/>
    </row>
    <row r="21" spans="1:10" ht="12.75">
      <c r="A21" s="169"/>
      <c r="B21" s="173"/>
      <c r="C21" s="170"/>
      <c r="D21" s="171"/>
      <c r="E21" s="172"/>
      <c r="F21" s="171"/>
      <c r="G21" s="171"/>
      <c r="H21" s="171"/>
      <c r="I21" s="171"/>
      <c r="J21" s="171"/>
    </row>
    <row r="22" spans="1:10" ht="12.75">
      <c r="A22" s="169"/>
      <c r="B22" s="173"/>
      <c r="C22" s="170"/>
      <c r="D22" s="171"/>
      <c r="E22" s="172"/>
      <c r="F22" s="171"/>
      <c r="G22" s="171"/>
      <c r="H22" s="171"/>
      <c r="I22" s="171"/>
      <c r="J22" s="171"/>
    </row>
    <row r="23" spans="1:10" ht="13.5" thickBot="1">
      <c r="A23" s="169"/>
      <c r="B23" s="501">
        <v>64.3</v>
      </c>
      <c r="C23" s="170"/>
      <c r="D23" s="171"/>
      <c r="E23" s="172"/>
      <c r="F23" s="171"/>
      <c r="G23" s="171"/>
      <c r="H23" s="171"/>
      <c r="I23" s="171"/>
      <c r="J23" s="171"/>
    </row>
    <row r="24" spans="1:10" ht="12.75">
      <c r="A24" s="179" t="s">
        <v>132</v>
      </c>
      <c r="B24" s="173"/>
      <c r="C24" s="170"/>
      <c r="D24" s="171"/>
      <c r="E24" s="172"/>
      <c r="F24" s="171"/>
      <c r="G24" s="171"/>
      <c r="H24" s="171"/>
      <c r="I24" s="171"/>
      <c r="J24" s="171"/>
    </row>
    <row r="25" spans="1:10" ht="12.75">
      <c r="A25" s="169"/>
      <c r="B25" s="173"/>
      <c r="C25" s="170"/>
      <c r="D25" s="171"/>
      <c r="E25" s="172"/>
      <c r="F25" s="171"/>
      <c r="G25" s="171"/>
      <c r="H25" s="171"/>
      <c r="I25" s="171"/>
      <c r="J25" s="171"/>
    </row>
    <row r="26" spans="1:10" ht="12.75">
      <c r="A26" s="169"/>
      <c r="B26" s="173"/>
      <c r="C26" s="170"/>
      <c r="D26" s="171"/>
      <c r="E26" s="172"/>
      <c r="F26" s="171"/>
      <c r="G26" s="171"/>
      <c r="H26" s="171"/>
      <c r="I26" s="171"/>
      <c r="J26" s="171"/>
    </row>
    <row r="27" spans="1:10" ht="12.75">
      <c r="A27" s="169"/>
      <c r="B27" s="173"/>
      <c r="C27" s="170"/>
      <c r="D27" s="171"/>
      <c r="E27" s="172"/>
      <c r="F27" s="171"/>
      <c r="G27" s="171"/>
      <c r="H27" s="171"/>
      <c r="I27" s="171"/>
      <c r="J27" s="171"/>
    </row>
    <row r="28" spans="1:10" ht="12.75">
      <c r="A28" s="169"/>
      <c r="B28" s="173"/>
      <c r="C28" s="170"/>
      <c r="D28" s="171"/>
      <c r="E28" s="172"/>
      <c r="F28" s="171"/>
      <c r="G28" s="171"/>
      <c r="H28" s="171"/>
      <c r="I28" s="171"/>
      <c r="J28" s="171"/>
    </row>
    <row r="29" spans="1:10" ht="12.75">
      <c r="A29" s="169"/>
      <c r="B29" s="173"/>
      <c r="C29" s="170"/>
      <c r="D29" s="171"/>
      <c r="E29" s="172"/>
      <c r="F29" s="171"/>
      <c r="G29" s="171"/>
      <c r="H29" s="171"/>
      <c r="I29" s="171"/>
      <c r="J29" s="171"/>
    </row>
    <row r="30" spans="1:10" ht="12.75">
      <c r="A30" s="169"/>
      <c r="B30" s="173"/>
      <c r="C30" s="170"/>
      <c r="D30" s="171"/>
      <c r="E30" s="172"/>
      <c r="F30" s="171"/>
      <c r="G30" s="171"/>
      <c r="H30" s="171"/>
      <c r="I30" s="171"/>
      <c r="J30" s="171"/>
    </row>
    <row r="31" spans="1:10" ht="12.75">
      <c r="A31" s="169"/>
      <c r="B31" s="173"/>
      <c r="C31" s="170"/>
      <c r="D31" s="171"/>
      <c r="E31" s="172"/>
      <c r="F31" s="171"/>
      <c r="G31" s="171"/>
      <c r="H31" s="171"/>
      <c r="I31" s="171"/>
      <c r="J31" s="171"/>
    </row>
    <row r="32" spans="1:10" ht="12.75">
      <c r="A32" s="169"/>
      <c r="B32" s="173"/>
      <c r="C32" s="170"/>
      <c r="D32" s="171"/>
      <c r="E32" s="172"/>
      <c r="F32" s="171"/>
      <c r="G32" s="171"/>
      <c r="H32" s="171"/>
      <c r="I32" s="171"/>
      <c r="J32" s="171"/>
    </row>
    <row r="33" spans="1:10" ht="12.75">
      <c r="A33" s="169"/>
      <c r="B33" s="173"/>
      <c r="C33" s="170"/>
      <c r="D33" s="171"/>
      <c r="E33" s="172"/>
      <c r="F33" s="171"/>
      <c r="G33" s="171"/>
      <c r="H33" s="171"/>
      <c r="I33" s="171"/>
      <c r="J33" s="171"/>
    </row>
    <row r="34" spans="1:10" ht="12.75">
      <c r="A34" s="179" t="s">
        <v>133</v>
      </c>
      <c r="B34" s="173"/>
      <c r="C34" s="170"/>
      <c r="D34" s="171"/>
      <c r="E34" s="172"/>
      <c r="F34" s="171"/>
      <c r="G34" s="171"/>
      <c r="H34" s="171"/>
      <c r="I34" s="171"/>
      <c r="J34" s="171"/>
    </row>
    <row r="35" spans="1:10" ht="25.5">
      <c r="A35" s="169" t="s">
        <v>410</v>
      </c>
      <c r="B35" s="173">
        <v>920</v>
      </c>
      <c r="C35" s="170">
        <v>1.3</v>
      </c>
      <c r="D35" s="171"/>
      <c r="E35" s="172"/>
      <c r="F35" s="171"/>
      <c r="G35" s="171"/>
      <c r="H35" s="171"/>
      <c r="I35" s="171"/>
      <c r="J35" s="171"/>
    </row>
    <row r="36" spans="1:10" ht="12.75">
      <c r="A36" s="169" t="s">
        <v>411</v>
      </c>
      <c r="B36" s="173"/>
      <c r="C36" s="170"/>
      <c r="D36" s="171"/>
      <c r="E36" s="172"/>
      <c r="F36" s="171"/>
      <c r="G36" s="171"/>
      <c r="H36" s="171"/>
      <c r="I36" s="171"/>
      <c r="J36" s="171"/>
    </row>
    <row r="37" spans="1:10" ht="12.75">
      <c r="A37" s="169"/>
      <c r="B37" s="173"/>
      <c r="C37" s="170"/>
      <c r="D37" s="171"/>
      <c r="E37" s="172"/>
      <c r="F37" s="171"/>
      <c r="G37" s="171"/>
      <c r="H37" s="171"/>
      <c r="I37" s="171"/>
      <c r="J37" s="171"/>
    </row>
    <row r="38" spans="1:10" ht="12.75">
      <c r="A38" s="169"/>
      <c r="B38" s="173"/>
      <c r="C38" s="170"/>
      <c r="D38" s="171"/>
      <c r="E38" s="172"/>
      <c r="F38" s="171"/>
      <c r="G38" s="171"/>
      <c r="H38" s="171"/>
      <c r="I38" s="171"/>
      <c r="J38" s="171"/>
    </row>
    <row r="39" spans="1:10" ht="12.75">
      <c r="A39" s="169"/>
      <c r="B39" s="173"/>
      <c r="C39" s="170"/>
      <c r="D39" s="171"/>
      <c r="E39" s="172"/>
      <c r="F39" s="171"/>
      <c r="G39" s="171"/>
      <c r="H39" s="171"/>
      <c r="I39" s="171"/>
      <c r="J39" s="171"/>
    </row>
    <row r="40" spans="1:10" ht="12.75">
      <c r="A40" s="169"/>
      <c r="B40" s="173"/>
      <c r="C40" s="170"/>
      <c r="D40" s="171"/>
      <c r="E40" s="172"/>
      <c r="F40" s="171"/>
      <c r="G40" s="171"/>
      <c r="H40" s="171"/>
      <c r="I40" s="171"/>
      <c r="J40" s="171"/>
    </row>
    <row r="41" spans="1:10" ht="12.75">
      <c r="A41" s="174"/>
      <c r="B41" s="173"/>
      <c r="C41" s="170"/>
      <c r="D41" s="171"/>
      <c r="E41" s="174"/>
      <c r="F41" s="171"/>
      <c r="G41" s="171"/>
      <c r="H41" s="171"/>
      <c r="I41" s="171"/>
      <c r="J41" s="171"/>
    </row>
    <row r="42" spans="1:10" ht="12.75">
      <c r="A42" s="174"/>
      <c r="B42" s="173"/>
      <c r="C42" s="170"/>
      <c r="D42" s="171"/>
      <c r="E42" s="174"/>
      <c r="F42" s="171"/>
      <c r="G42" s="171"/>
      <c r="H42" s="171"/>
      <c r="I42" s="171"/>
      <c r="J42" s="171"/>
    </row>
    <row r="43" spans="1:10" ht="12.75">
      <c r="A43" s="174"/>
      <c r="B43" s="173"/>
      <c r="C43" s="170"/>
      <c r="D43" s="171"/>
      <c r="E43" s="174"/>
      <c r="F43" s="171"/>
      <c r="G43" s="171"/>
      <c r="H43" s="171"/>
      <c r="I43" s="171"/>
      <c r="J43" s="171"/>
    </row>
    <row r="44" spans="1:10" ht="12.75">
      <c r="A44" s="174"/>
      <c r="B44" s="173"/>
      <c r="C44" s="170"/>
      <c r="D44" s="171"/>
      <c r="E44" s="174"/>
      <c r="F44" s="171"/>
      <c r="G44" s="171"/>
      <c r="H44" s="171"/>
      <c r="I44" s="171"/>
      <c r="J44" s="171"/>
    </row>
    <row r="45" spans="1:10" ht="12.75">
      <c r="A45" s="175"/>
      <c r="B45" s="176"/>
      <c r="C45" s="177"/>
      <c r="D45" s="178"/>
      <c r="E45" s="175"/>
      <c r="F45" s="178"/>
      <c r="G45" s="178"/>
      <c r="H45" s="178"/>
      <c r="I45" s="178"/>
      <c r="J45" s="178"/>
    </row>
    <row r="46" ht="12.75">
      <c r="A46" s="156" t="s">
        <v>271</v>
      </c>
    </row>
  </sheetData>
  <mergeCells count="1">
    <mergeCell ref="I8:J11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landscape" paperSize="9" scale="80" r:id="rId1"/>
  <headerFooter alignWithMargins="0">
    <oddFooter>&amp;L&amp;8&amp;D  &amp;T&amp;C&amp;8&amp;A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9"/>
  <dimension ref="A1:G33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25.140625" style="0" customWidth="1"/>
    <col min="2" max="4" width="18.7109375" style="0" bestFit="1" customWidth="1"/>
  </cols>
  <sheetData>
    <row r="1" ht="18.75">
      <c r="A1" s="115" t="s">
        <v>367</v>
      </c>
    </row>
    <row r="2" ht="15.75">
      <c r="A2" s="131"/>
    </row>
    <row r="3" ht="18.75">
      <c r="A3" s="115" t="s">
        <v>255</v>
      </c>
    </row>
    <row r="4" ht="15.75">
      <c r="A4" s="2"/>
    </row>
    <row r="5" ht="15.75">
      <c r="A5" s="2" t="s">
        <v>136</v>
      </c>
    </row>
    <row r="6" ht="15">
      <c r="A6" s="133"/>
    </row>
    <row r="7" ht="15">
      <c r="A7" s="133" t="s">
        <v>137</v>
      </c>
    </row>
    <row r="8" ht="15">
      <c r="A8" s="133"/>
    </row>
    <row r="9" ht="12.75">
      <c r="A9" t="s">
        <v>272</v>
      </c>
    </row>
    <row r="10" ht="12.75">
      <c r="A10" t="s">
        <v>207</v>
      </c>
    </row>
    <row r="11" ht="12.75">
      <c r="A11" s="5" t="s">
        <v>273</v>
      </c>
    </row>
    <row r="12" ht="15">
      <c r="A12" s="133"/>
    </row>
    <row r="13" ht="12.75">
      <c r="A13" s="134" t="s">
        <v>208</v>
      </c>
    </row>
    <row r="14" ht="12.75">
      <c r="A14" s="135"/>
    </row>
    <row r="15" spans="1:4" ht="19.5" customHeight="1">
      <c r="A15" s="55" t="s">
        <v>138</v>
      </c>
      <c r="B15" s="55" t="s">
        <v>139</v>
      </c>
      <c r="C15" s="55" t="s">
        <v>138</v>
      </c>
      <c r="D15" s="55" t="s">
        <v>139</v>
      </c>
    </row>
    <row r="16" spans="1:4" ht="12.75">
      <c r="A16" s="35" t="s">
        <v>140</v>
      </c>
      <c r="B16" s="35" t="s">
        <v>140</v>
      </c>
      <c r="C16" s="35" t="s">
        <v>140</v>
      </c>
      <c r="D16" s="35" t="s">
        <v>140</v>
      </c>
    </row>
    <row r="17" spans="1:4" ht="12.75">
      <c r="A17" s="181" t="s">
        <v>141</v>
      </c>
      <c r="B17" s="181" t="s">
        <v>141</v>
      </c>
      <c r="C17" s="181" t="s">
        <v>141</v>
      </c>
      <c r="D17" s="181" t="s">
        <v>141</v>
      </c>
    </row>
    <row r="18" spans="1:4" ht="12.75">
      <c r="A18" s="181" t="s">
        <v>142</v>
      </c>
      <c r="B18" s="181" t="s">
        <v>142</v>
      </c>
      <c r="C18" s="181" t="s">
        <v>143</v>
      </c>
      <c r="D18" s="181" t="s">
        <v>143</v>
      </c>
    </row>
    <row r="19" spans="1:4" ht="12.75">
      <c r="A19" s="35" t="s">
        <v>209</v>
      </c>
      <c r="B19" s="35" t="s">
        <v>274</v>
      </c>
      <c r="C19" s="35" t="s">
        <v>209</v>
      </c>
      <c r="D19" s="35" t="s">
        <v>274</v>
      </c>
    </row>
    <row r="20" spans="1:7" ht="13.5" thickBot="1">
      <c r="A20" s="35"/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</row>
    <row r="21" spans="1:4" ht="12.75">
      <c r="A21" s="138"/>
      <c r="B21" s="138"/>
      <c r="C21" s="138"/>
      <c r="D21" s="138"/>
    </row>
    <row r="22" spans="1:4" ht="12.75">
      <c r="A22" s="139"/>
      <c r="B22" s="139"/>
      <c r="C22" s="139"/>
      <c r="D22" s="139"/>
    </row>
    <row r="23" spans="1:4" ht="13.5" thickBot="1">
      <c r="A23" s="182">
        <v>0.022</v>
      </c>
      <c r="B23" s="501">
        <v>64.3</v>
      </c>
      <c r="C23" s="286">
        <v>0.104</v>
      </c>
      <c r="D23" s="182">
        <v>0.1</v>
      </c>
    </row>
    <row r="24" spans="1:4" ht="12.75">
      <c r="A24" s="183"/>
      <c r="B24" s="183"/>
      <c r="C24" s="183"/>
      <c r="D24" s="183"/>
    </row>
    <row r="25" ht="12.75">
      <c r="A25" s="184"/>
    </row>
    <row r="26" ht="12.75">
      <c r="A26" s="287" t="s">
        <v>275</v>
      </c>
    </row>
    <row r="27" ht="12.75">
      <c r="A27" s="185"/>
    </row>
    <row r="28" ht="12.75">
      <c r="A28" s="185" t="s">
        <v>276</v>
      </c>
    </row>
    <row r="29" ht="12.75">
      <c r="A29" s="185" t="s">
        <v>277</v>
      </c>
    </row>
    <row r="30" ht="12.75">
      <c r="A30" s="185" t="s">
        <v>278</v>
      </c>
    </row>
    <row r="31" ht="12.75">
      <c r="A31" s="140"/>
    </row>
    <row r="32" ht="12.75">
      <c r="A32" s="141" t="s">
        <v>144</v>
      </c>
    </row>
    <row r="33" ht="12.75">
      <c r="A33" s="140" t="s">
        <v>279</v>
      </c>
    </row>
  </sheetData>
  <printOptions horizontalCentered="1"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&amp;L&amp;8&amp;D  &amp;T&amp;C&amp;8&amp;A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5"/>
  <dimension ref="A1:G59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12.7109375" style="0" customWidth="1"/>
    <col min="2" max="2" width="20.00390625" style="0" customWidth="1"/>
    <col min="3" max="3" width="34.7109375" style="0" customWidth="1"/>
    <col min="4" max="4" width="18.7109375" style="0" customWidth="1"/>
  </cols>
  <sheetData>
    <row r="1" ht="18.75">
      <c r="A1" s="115" t="s">
        <v>367</v>
      </c>
    </row>
    <row r="2" ht="15.75">
      <c r="A2" s="131"/>
    </row>
    <row r="3" ht="18.75">
      <c r="A3" s="115" t="s">
        <v>255</v>
      </c>
    </row>
    <row r="4" ht="18.75">
      <c r="A4" s="115"/>
    </row>
    <row r="5" ht="15.75">
      <c r="A5" s="2" t="s">
        <v>136</v>
      </c>
    </row>
    <row r="7" spans="1:3" ht="15.75">
      <c r="A7" s="2" t="s">
        <v>280</v>
      </c>
      <c r="C7" t="s">
        <v>412</v>
      </c>
    </row>
    <row r="8" ht="12.75">
      <c r="C8" t="s">
        <v>413</v>
      </c>
    </row>
    <row r="10" spans="1:4" ht="12.75">
      <c r="A10" s="405"/>
      <c r="B10" s="405"/>
      <c r="C10" s="405"/>
      <c r="D10" s="406"/>
    </row>
    <row r="11" spans="1:4" ht="12.75">
      <c r="A11" s="407" t="s">
        <v>281</v>
      </c>
      <c r="B11" s="407" t="s">
        <v>281</v>
      </c>
      <c r="C11" s="407" t="s">
        <v>282</v>
      </c>
      <c r="D11" s="121" t="s">
        <v>283</v>
      </c>
    </row>
    <row r="12" spans="1:4" ht="12.75">
      <c r="A12" s="407" t="s">
        <v>284</v>
      </c>
      <c r="B12" s="407" t="s">
        <v>284</v>
      </c>
      <c r="C12" s="407"/>
      <c r="D12" s="121" t="s">
        <v>285</v>
      </c>
    </row>
    <row r="13" spans="1:4" ht="12.75">
      <c r="A13" s="408" t="s">
        <v>286</v>
      </c>
      <c r="B13" s="408" t="s">
        <v>285</v>
      </c>
      <c r="C13" s="408"/>
      <c r="D13" s="409"/>
    </row>
    <row r="14" spans="1:4" ht="19.5" customHeight="1">
      <c r="A14" s="289">
        <v>0</v>
      </c>
      <c r="B14" s="410"/>
      <c r="C14" s="411"/>
      <c r="D14" s="411"/>
    </row>
    <row r="15" spans="1:4" ht="12.75">
      <c r="A15" s="412"/>
      <c r="B15" s="413" t="s">
        <v>287</v>
      </c>
      <c r="C15" s="414"/>
      <c r="D15" s="415"/>
    </row>
    <row r="16" spans="1:4" ht="12.75">
      <c r="A16" s="412"/>
      <c r="B16" s="62" t="s">
        <v>288</v>
      </c>
      <c r="C16" s="414"/>
      <c r="D16" s="415"/>
    </row>
    <row r="17" spans="1:4" ht="12.75">
      <c r="A17" s="412"/>
      <c r="B17" s="63"/>
      <c r="C17" s="414"/>
      <c r="D17" s="415"/>
    </row>
    <row r="18" spans="1:4" ht="12.75">
      <c r="A18" s="412"/>
      <c r="B18" s="413" t="s">
        <v>289</v>
      </c>
      <c r="C18" s="414"/>
      <c r="D18" s="415"/>
    </row>
    <row r="19" spans="1:4" ht="12.75">
      <c r="A19" s="412"/>
      <c r="B19" s="62" t="s">
        <v>290</v>
      </c>
      <c r="C19" s="414"/>
      <c r="D19" s="415"/>
    </row>
    <row r="20" spans="1:7" ht="13.5" thickBot="1">
      <c r="A20" s="412"/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</row>
    <row r="21" spans="1:4" ht="12.75">
      <c r="A21" s="412"/>
      <c r="B21" s="413" t="s">
        <v>291</v>
      </c>
      <c r="C21" s="414"/>
      <c r="D21" s="415"/>
    </row>
    <row r="22" spans="1:4" ht="12.75">
      <c r="A22" s="412"/>
      <c r="B22" s="62" t="s">
        <v>292</v>
      </c>
      <c r="C22" s="414"/>
      <c r="D22" s="415"/>
    </row>
    <row r="23" spans="1:4" ht="13.5" thickBot="1">
      <c r="A23" s="412"/>
      <c r="B23" s="501">
        <v>64.3</v>
      </c>
      <c r="C23" s="414"/>
      <c r="D23" s="415"/>
    </row>
    <row r="24" spans="1:4" ht="12.75">
      <c r="A24" s="412"/>
      <c r="B24" s="18"/>
      <c r="C24" s="416"/>
      <c r="D24" s="417"/>
    </row>
    <row r="25" spans="1:4" ht="12.75">
      <c r="A25" s="14" t="s">
        <v>293</v>
      </c>
      <c r="D25" s="418"/>
    </row>
    <row r="26" ht="12.75">
      <c r="D26" s="419" t="s">
        <v>294</v>
      </c>
    </row>
    <row r="27" spans="1:4" ht="12.75">
      <c r="A27" t="s">
        <v>295</v>
      </c>
      <c r="D27" s="420"/>
    </row>
    <row r="29" ht="12.75">
      <c r="A29" s="288" t="s">
        <v>173</v>
      </c>
    </row>
    <row r="30" ht="12.75">
      <c r="A30" t="s">
        <v>296</v>
      </c>
    </row>
    <row r="31" ht="12.75">
      <c r="A31" t="s">
        <v>297</v>
      </c>
    </row>
    <row r="32" ht="12.75">
      <c r="A32" t="s">
        <v>298</v>
      </c>
    </row>
    <row r="34" spans="1:4" ht="12.75">
      <c r="A34" s="421" t="s">
        <v>299</v>
      </c>
      <c r="B34" s="151"/>
      <c r="C34" s="151"/>
      <c r="D34" s="151"/>
    </row>
    <row r="35" spans="1:4" ht="12.75">
      <c r="A35" s="151"/>
      <c r="B35" s="151"/>
      <c r="C35" s="151"/>
      <c r="D35" s="151"/>
    </row>
    <row r="36" spans="1:4" ht="12.75">
      <c r="A36" s="151"/>
      <c r="B36" s="151"/>
      <c r="C36" s="151"/>
      <c r="D36" s="151"/>
    </row>
    <row r="37" spans="1:4" ht="12.75">
      <c r="A37" s="151"/>
      <c r="B37" s="151"/>
      <c r="C37" s="151"/>
      <c r="D37" s="151"/>
    </row>
    <row r="38" spans="1:4" ht="12.75">
      <c r="A38" s="151"/>
      <c r="B38" s="151"/>
      <c r="C38" s="151"/>
      <c r="D38" s="151"/>
    </row>
    <row r="39" ht="12.75">
      <c r="A39" s="288" t="s">
        <v>300</v>
      </c>
    </row>
    <row r="40" spans="1:4" ht="12.75">
      <c r="A40" s="422" t="s">
        <v>311</v>
      </c>
      <c r="B40" s="14"/>
      <c r="C40" s="14"/>
      <c r="D40" s="14"/>
    </row>
    <row r="41" spans="1:4" ht="12.75">
      <c r="A41" s="14" t="s">
        <v>301</v>
      </c>
      <c r="B41" s="14"/>
      <c r="C41" s="14"/>
      <c r="D41" s="14"/>
    </row>
    <row r="42" spans="1:4" ht="12.75">
      <c r="A42" s="14"/>
      <c r="B42" s="14"/>
      <c r="C42" s="14"/>
      <c r="D42" s="14"/>
    </row>
    <row r="43" spans="1:4" ht="12.75">
      <c r="A43" s="422" t="s">
        <v>312</v>
      </c>
      <c r="B43" s="14"/>
      <c r="C43" s="14"/>
      <c r="D43" s="14"/>
    </row>
    <row r="44" spans="1:4" ht="12.75">
      <c r="A44" s="14" t="s">
        <v>302</v>
      </c>
      <c r="B44" s="14"/>
      <c r="C44" s="14"/>
      <c r="D44" s="14"/>
    </row>
    <row r="45" spans="1:4" ht="12.75">
      <c r="A45" s="14"/>
      <c r="B45" s="14"/>
      <c r="C45" s="14"/>
      <c r="D45" s="14"/>
    </row>
    <row r="46" spans="1:4" ht="12.75">
      <c r="A46" s="14" t="s">
        <v>303</v>
      </c>
      <c r="B46" s="14"/>
      <c r="C46" s="14"/>
      <c r="D46" s="14"/>
    </row>
    <row r="47" spans="1:4" ht="12.75">
      <c r="A47" s="14" t="s">
        <v>304</v>
      </c>
      <c r="B47" s="14"/>
      <c r="C47" s="14"/>
      <c r="D47" s="14"/>
    </row>
    <row r="48" spans="1:4" ht="12.75">
      <c r="A48" s="14" t="s">
        <v>305</v>
      </c>
      <c r="B48" s="14"/>
      <c r="C48" s="14"/>
      <c r="D48" s="14"/>
    </row>
    <row r="49" spans="1:4" ht="12.75">
      <c r="A49" s="14"/>
      <c r="B49" s="14"/>
      <c r="C49" s="14"/>
      <c r="D49" s="14"/>
    </row>
    <row r="50" spans="1:4" ht="12.75">
      <c r="A50" s="14" t="s">
        <v>306</v>
      </c>
      <c r="B50" s="14"/>
      <c r="C50" s="14"/>
      <c r="D50" s="14"/>
    </row>
    <row r="51" spans="1:4" ht="12.75">
      <c r="A51" s="14" t="s">
        <v>307</v>
      </c>
      <c r="B51" s="14"/>
      <c r="C51" s="14"/>
      <c r="D51" s="14"/>
    </row>
    <row r="52" spans="1:4" ht="12.75">
      <c r="A52" s="14"/>
      <c r="B52" s="14"/>
      <c r="C52" s="14"/>
      <c r="D52" s="14"/>
    </row>
    <row r="53" spans="1:4" ht="12.75">
      <c r="A53" s="14" t="s">
        <v>308</v>
      </c>
      <c r="B53" s="14"/>
      <c r="C53" s="14"/>
      <c r="D53" s="14"/>
    </row>
    <row r="54" spans="1:4" ht="12.75">
      <c r="A54" s="14" t="s">
        <v>309</v>
      </c>
      <c r="B54" s="14"/>
      <c r="C54" s="14"/>
      <c r="D54" s="14"/>
    </row>
    <row r="55" spans="1:4" ht="12.75">
      <c r="A55" s="14"/>
      <c r="B55" s="14"/>
      <c r="C55" s="14"/>
      <c r="D55" s="14"/>
    </row>
    <row r="56" spans="1:4" ht="12.75">
      <c r="A56" s="422" t="s">
        <v>313</v>
      </c>
      <c r="B56" s="14"/>
      <c r="C56" s="14"/>
      <c r="D56" s="14"/>
    </row>
    <row r="57" spans="1:4" ht="12.75">
      <c r="A57" s="14" t="s">
        <v>310</v>
      </c>
      <c r="B57" s="14"/>
      <c r="C57" s="14"/>
      <c r="D57" s="14"/>
    </row>
    <row r="58" spans="1:4" ht="12.75">
      <c r="A58" s="14"/>
      <c r="B58" s="14"/>
      <c r="C58" s="14"/>
      <c r="D58" s="14"/>
    </row>
    <row r="59" spans="1:4" ht="12.75">
      <c r="A59" s="14"/>
      <c r="B59" s="14"/>
      <c r="C59" s="14"/>
      <c r="D59" s="1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61"/>
  <dimension ref="A1:G40"/>
  <sheetViews>
    <sheetView showGridLines="0" tabSelected="1" zoomScaleSheetLayoutView="50" workbookViewId="0" topLeftCell="A1">
      <selection activeCell="D24" sqref="D24"/>
    </sheetView>
  </sheetViews>
  <sheetFormatPr defaultColWidth="9.140625" defaultRowHeight="12.75"/>
  <cols>
    <col min="1" max="1" width="5.8515625" style="0" customWidth="1"/>
    <col min="2" max="2" width="51.8515625" style="0" customWidth="1"/>
    <col min="3" max="3" width="16.57421875" style="0" customWidth="1"/>
    <col min="4" max="4" width="25.140625" style="0" customWidth="1"/>
    <col min="5" max="5" width="16.7109375" style="0" customWidth="1"/>
    <col min="6" max="6" width="38.57421875" style="0" customWidth="1"/>
    <col min="7" max="7" width="57.57421875" style="0" customWidth="1"/>
  </cols>
  <sheetData>
    <row r="1" spans="1:6" ht="22.5">
      <c r="A1" s="115" t="s">
        <v>367</v>
      </c>
      <c r="B1" s="423"/>
      <c r="C1" s="46"/>
      <c r="D1" s="46"/>
      <c r="E1" s="46"/>
      <c r="F1" s="46"/>
    </row>
    <row r="2" spans="1:6" ht="15.75">
      <c r="A2" s="131"/>
      <c r="B2" s="46"/>
      <c r="C2" s="46"/>
      <c r="D2" s="46"/>
      <c r="E2" s="46"/>
      <c r="F2" s="46"/>
    </row>
    <row r="3" spans="1:7" ht="22.5">
      <c r="A3" s="115" t="s">
        <v>255</v>
      </c>
      <c r="B3" s="424"/>
      <c r="C3" s="46"/>
      <c r="D3" s="46"/>
      <c r="E3" s="46"/>
      <c r="G3" s="425" t="s">
        <v>314</v>
      </c>
    </row>
    <row r="4" spans="1:7" ht="20.25">
      <c r="A4" s="426" t="s">
        <v>136</v>
      </c>
      <c r="B4" s="426"/>
      <c r="C4" s="46"/>
      <c r="D4" s="46"/>
      <c r="E4" s="46"/>
      <c r="G4" s="425" t="s">
        <v>315</v>
      </c>
    </row>
    <row r="5" spans="1:6" ht="18">
      <c r="A5" s="180" t="s">
        <v>316</v>
      </c>
      <c r="B5" s="427"/>
      <c r="C5" s="46"/>
      <c r="D5" s="46"/>
      <c r="E5" s="46"/>
      <c r="F5" s="46"/>
    </row>
    <row r="6" spans="1:6" ht="15">
      <c r="A6" s="133"/>
      <c r="B6" s="133"/>
      <c r="C6" s="46"/>
      <c r="D6" s="46"/>
      <c r="E6" s="46"/>
      <c r="F6" s="46"/>
    </row>
    <row r="7" spans="1:7" ht="19.5" customHeight="1">
      <c r="A7" s="428" t="s">
        <v>317</v>
      </c>
      <c r="B7" s="429"/>
      <c r="C7" s="430" t="s">
        <v>318</v>
      </c>
      <c r="D7" s="430" t="s">
        <v>319</v>
      </c>
      <c r="E7" s="431" t="s">
        <v>320</v>
      </c>
      <c r="F7" s="430" t="s">
        <v>321</v>
      </c>
      <c r="G7" s="430" t="s">
        <v>322</v>
      </c>
    </row>
    <row r="8" spans="1:7" ht="15.75">
      <c r="A8" s="432"/>
      <c r="B8" s="433"/>
      <c r="C8" s="434" t="s">
        <v>323</v>
      </c>
      <c r="D8" s="435" t="s">
        <v>324</v>
      </c>
      <c r="E8" s="436" t="s">
        <v>325</v>
      </c>
      <c r="F8" s="435" t="s">
        <v>326</v>
      </c>
      <c r="G8" s="436"/>
    </row>
    <row r="9" spans="1:7" ht="15.75">
      <c r="A9" s="432"/>
      <c r="B9" s="437"/>
      <c r="C9" s="435" t="s">
        <v>327</v>
      </c>
      <c r="D9" s="434" t="s">
        <v>328</v>
      </c>
      <c r="E9" s="438"/>
      <c r="F9" s="435" t="s">
        <v>329</v>
      </c>
      <c r="G9" s="435"/>
    </row>
    <row r="10" spans="1:7" ht="15.75">
      <c r="A10" s="439"/>
      <c r="B10" s="437"/>
      <c r="C10" s="438"/>
      <c r="D10" s="435" t="s">
        <v>330</v>
      </c>
      <c r="E10" s="440"/>
      <c r="F10" s="441"/>
      <c r="G10" s="442"/>
    </row>
    <row r="11" spans="1:7" s="449" customFormat="1" ht="18" customHeight="1">
      <c r="A11" s="443">
        <v>1</v>
      </c>
      <c r="B11" s="444"/>
      <c r="C11" s="445"/>
      <c r="D11" s="446"/>
      <c r="E11" s="447"/>
      <c r="F11" s="448"/>
      <c r="G11" s="446"/>
    </row>
    <row r="12" spans="1:7" s="457" customFormat="1" ht="18" customHeight="1">
      <c r="A12" s="450"/>
      <c r="B12" s="451"/>
      <c r="C12" s="452"/>
      <c r="D12" s="453"/>
      <c r="E12" s="454"/>
      <c r="F12" s="455"/>
      <c r="G12" s="456"/>
    </row>
    <row r="13" spans="1:7" s="449" customFormat="1" ht="18" customHeight="1">
      <c r="A13" s="443">
        <v>2</v>
      </c>
      <c r="B13" s="444"/>
      <c r="C13" s="445"/>
      <c r="D13" s="458"/>
      <c r="E13" s="447"/>
      <c r="F13" s="448"/>
      <c r="G13" s="446"/>
    </row>
    <row r="14" spans="1:7" s="465" customFormat="1" ht="18" customHeight="1">
      <c r="A14" s="459"/>
      <c r="B14" s="460"/>
      <c r="C14" s="461"/>
      <c r="D14" s="462"/>
      <c r="E14" s="463"/>
      <c r="F14" s="464"/>
      <c r="G14" s="464"/>
    </row>
    <row r="15" spans="1:7" s="413" customFormat="1" ht="18" customHeight="1">
      <c r="A15" s="443">
        <v>3</v>
      </c>
      <c r="B15" s="466"/>
      <c r="C15" s="467"/>
      <c r="D15" s="458"/>
      <c r="E15" s="468"/>
      <c r="F15" s="446"/>
      <c r="G15" s="446"/>
    </row>
    <row r="16" spans="1:7" s="63" customFormat="1" ht="18" customHeight="1">
      <c r="A16" s="459"/>
      <c r="B16" s="469"/>
      <c r="C16" s="470"/>
      <c r="D16" s="471"/>
      <c r="E16" s="463"/>
      <c r="F16" s="464"/>
      <c r="G16" s="464"/>
    </row>
    <row r="17" spans="1:7" ht="18" customHeight="1">
      <c r="A17" s="450">
        <v>4</v>
      </c>
      <c r="B17" s="451"/>
      <c r="C17" s="472"/>
      <c r="D17" s="446"/>
      <c r="E17" s="468"/>
      <c r="F17" s="446"/>
      <c r="G17" s="446"/>
    </row>
    <row r="18" spans="1:7" ht="18" customHeight="1">
      <c r="A18" s="450"/>
      <c r="B18" s="451"/>
      <c r="C18" s="452"/>
      <c r="D18" s="473"/>
      <c r="E18" s="463"/>
      <c r="F18" s="474"/>
      <c r="G18" s="474"/>
    </row>
    <row r="19" spans="1:7" ht="18" customHeight="1">
      <c r="A19" s="443">
        <v>5</v>
      </c>
      <c r="B19" s="444"/>
      <c r="C19" s="445"/>
      <c r="D19" s="475"/>
      <c r="E19" s="476"/>
      <c r="F19" s="477"/>
      <c r="G19" s="478"/>
    </row>
    <row r="20" spans="1:7" ht="18" customHeight="1" thickBot="1">
      <c r="A20" s="479"/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</row>
    <row r="21" spans="1:7" s="413" customFormat="1" ht="18" customHeight="1">
      <c r="A21" s="443">
        <v>6</v>
      </c>
      <c r="B21" s="466"/>
      <c r="C21" s="467"/>
      <c r="D21" s="458"/>
      <c r="E21" s="468"/>
      <c r="F21" s="446"/>
      <c r="G21" s="446"/>
    </row>
    <row r="22" spans="1:7" s="63" customFormat="1" ht="18" customHeight="1">
      <c r="A22" s="459"/>
      <c r="B22" s="469"/>
      <c r="C22" s="470"/>
      <c r="D22" s="471"/>
      <c r="E22" s="463"/>
      <c r="F22" s="464"/>
      <c r="G22" s="464"/>
    </row>
    <row r="23" spans="1:6" s="482" customFormat="1" ht="18" customHeight="1" thickBot="1">
      <c r="A23" s="480">
        <v>7</v>
      </c>
      <c r="B23" s="501">
        <v>64.3</v>
      </c>
      <c r="C23" s="481"/>
      <c r="D23" s="481"/>
      <c r="E23" s="481"/>
      <c r="F23" s="481"/>
    </row>
    <row r="24" spans="1:6" s="485" customFormat="1" ht="18" customHeight="1">
      <c r="A24" s="483"/>
      <c r="B24" s="484"/>
      <c r="C24" s="484"/>
      <c r="D24" s="484"/>
      <c r="E24" s="484"/>
      <c r="F24" s="484"/>
    </row>
    <row r="25" spans="1:6" s="482" customFormat="1" ht="18" customHeight="1">
      <c r="A25" s="480">
        <v>8</v>
      </c>
      <c r="B25" s="481"/>
      <c r="C25" s="481"/>
      <c r="D25" s="481"/>
      <c r="E25" s="481"/>
      <c r="F25" s="481"/>
    </row>
    <row r="26" spans="1:6" s="485" customFormat="1" ht="18" customHeight="1">
      <c r="A26" s="483"/>
      <c r="B26" s="484"/>
      <c r="C26" s="484"/>
      <c r="D26" s="484"/>
      <c r="E26" s="484"/>
      <c r="F26" s="484"/>
    </row>
    <row r="27" spans="1:6" s="482" customFormat="1" ht="18" customHeight="1">
      <c r="A27" s="480">
        <v>9</v>
      </c>
      <c r="B27" s="481"/>
      <c r="C27" s="481"/>
      <c r="D27" s="481"/>
      <c r="E27" s="481"/>
      <c r="F27" s="481"/>
    </row>
    <row r="28" spans="1:6" s="485" customFormat="1" ht="18" customHeight="1">
      <c r="A28" s="486"/>
      <c r="C28" s="484"/>
      <c r="D28" s="484"/>
      <c r="E28" s="484"/>
      <c r="F28" s="484"/>
    </row>
    <row r="29" spans="1:6" s="482" customFormat="1" ht="18" customHeight="1">
      <c r="A29" s="480">
        <v>10</v>
      </c>
      <c r="B29" s="481"/>
      <c r="C29" s="481"/>
      <c r="D29" s="481"/>
      <c r="E29" s="481"/>
      <c r="F29" s="481"/>
    </row>
    <row r="30" spans="1:6" s="485" customFormat="1" ht="18" customHeight="1">
      <c r="A30" s="486"/>
      <c r="C30" s="484"/>
      <c r="D30" s="484"/>
      <c r="E30" s="484"/>
      <c r="F30" s="484"/>
    </row>
    <row r="31" spans="1:6" s="482" customFormat="1" ht="18" customHeight="1">
      <c r="A31" s="480" t="s">
        <v>331</v>
      </c>
      <c r="B31" s="481"/>
      <c r="C31" s="481"/>
      <c r="D31" s="481"/>
      <c r="E31" s="481"/>
      <c r="F31" s="481"/>
    </row>
    <row r="32" spans="1:6" s="485" customFormat="1" ht="18" customHeight="1">
      <c r="A32" s="483"/>
      <c r="B32" s="484"/>
      <c r="C32" s="484"/>
      <c r="D32" s="484"/>
      <c r="E32" s="484"/>
      <c r="F32" s="484"/>
    </row>
    <row r="33" spans="1:6" s="482" customFormat="1" ht="18" customHeight="1">
      <c r="A33" s="480"/>
      <c r="B33" s="481"/>
      <c r="C33" s="481"/>
      <c r="D33" s="481"/>
      <c r="E33" s="481"/>
      <c r="F33" s="481"/>
    </row>
    <row r="34" spans="1:6" s="63" customFormat="1" ht="18" customHeight="1">
      <c r="A34" s="487"/>
      <c r="B34" s="488"/>
      <c r="C34" s="488"/>
      <c r="D34" s="488"/>
      <c r="E34" s="488"/>
      <c r="F34" s="488"/>
    </row>
    <row r="35" spans="1:6" s="413" customFormat="1" ht="18" customHeight="1">
      <c r="A35" s="489"/>
      <c r="B35" s="490"/>
      <c r="C35" s="490"/>
      <c r="D35" s="490"/>
      <c r="E35" s="490"/>
      <c r="F35" s="490"/>
    </row>
    <row r="36" spans="1:6" s="63" customFormat="1" ht="18" customHeight="1">
      <c r="A36" s="487"/>
      <c r="B36" s="488"/>
      <c r="C36" s="488"/>
      <c r="D36" s="488"/>
      <c r="E36" s="488"/>
      <c r="F36" s="488"/>
    </row>
    <row r="37" spans="1:6" s="413" customFormat="1" ht="18" customHeight="1">
      <c r="A37" s="489"/>
      <c r="B37" s="490"/>
      <c r="C37" s="490"/>
      <c r="D37" s="490"/>
      <c r="E37" s="490"/>
      <c r="F37" s="490"/>
    </row>
    <row r="38" spans="1:6" s="63" customFormat="1" ht="18" customHeight="1">
      <c r="A38" s="487"/>
      <c r="B38" s="488"/>
      <c r="C38" s="488"/>
      <c r="D38" s="488"/>
      <c r="E38" s="488"/>
      <c r="F38" s="488"/>
    </row>
    <row r="39" spans="1:6" s="413" customFormat="1" ht="18" customHeight="1">
      <c r="A39" s="489"/>
      <c r="B39" s="490"/>
      <c r="C39" s="490"/>
      <c r="D39" s="490"/>
      <c r="E39" s="490"/>
      <c r="F39" s="490"/>
    </row>
    <row r="40" s="63" customFormat="1" ht="18" customHeight="1">
      <c r="A40" s="491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2" r:id="rId1"/>
  <headerFooter alignWithMargins="0">
    <oddFooter>&amp;L&amp;11Vb 04&amp;C&amp;11&amp;A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6"/>
  <dimension ref="A1:G23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24.421875" style="0" customWidth="1"/>
  </cols>
  <sheetData>
    <row r="1" ht="18.75">
      <c r="A1" s="115" t="s">
        <v>367</v>
      </c>
    </row>
    <row r="2" ht="15.75">
      <c r="A2" s="131"/>
    </row>
    <row r="3" ht="18.75">
      <c r="A3" s="115" t="s">
        <v>255</v>
      </c>
    </row>
    <row r="4" ht="18.75">
      <c r="A4" s="115"/>
    </row>
    <row r="5" ht="15.75">
      <c r="A5" s="2" t="s">
        <v>136</v>
      </c>
    </row>
    <row r="6" ht="15.75">
      <c r="A6" s="492"/>
    </row>
    <row r="7" spans="1:3" ht="15">
      <c r="A7" s="493" t="s">
        <v>332</v>
      </c>
      <c r="C7" s="493"/>
    </row>
    <row r="8" ht="12.75">
      <c r="A8" t="s">
        <v>333</v>
      </c>
    </row>
    <row r="10" ht="15.75">
      <c r="A10" s="125" t="s">
        <v>334</v>
      </c>
    </row>
    <row r="11" ht="15.75">
      <c r="A11" s="125" t="s">
        <v>335</v>
      </c>
    </row>
    <row r="12" ht="12.75">
      <c r="A12" t="s">
        <v>336</v>
      </c>
    </row>
    <row r="13" ht="12.75">
      <c r="A13" t="s">
        <v>337</v>
      </c>
    </row>
    <row r="14" ht="12.75">
      <c r="A14" t="s">
        <v>338</v>
      </c>
    </row>
    <row r="17" ht="15.75">
      <c r="F17" s="494" t="s">
        <v>339</v>
      </c>
    </row>
    <row r="18" spans="1:7" ht="15.75">
      <c r="A18" s="2"/>
      <c r="B18" s="494" t="s">
        <v>281</v>
      </c>
      <c r="C18" s="494" t="s">
        <v>340</v>
      </c>
      <c r="D18" s="494" t="s">
        <v>341</v>
      </c>
      <c r="E18" s="494">
        <v>-29</v>
      </c>
      <c r="F18" s="494" t="s">
        <v>210</v>
      </c>
      <c r="G18" s="494" t="s">
        <v>342</v>
      </c>
    </row>
    <row r="19" spans="1:7" ht="12.75">
      <c r="A19" s="495" t="s">
        <v>343</v>
      </c>
      <c r="B19" s="496"/>
      <c r="C19" s="496"/>
      <c r="D19" s="496"/>
      <c r="E19" s="496"/>
      <c r="F19" s="496"/>
      <c r="G19" s="496"/>
    </row>
    <row r="20" spans="1:7" ht="13.5" thickBot="1">
      <c r="A20" s="497" t="s">
        <v>344</v>
      </c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</row>
    <row r="21" spans="2:7" ht="12.75">
      <c r="B21" s="457"/>
      <c r="C21" s="457"/>
      <c r="D21" s="457"/>
      <c r="E21" s="457"/>
      <c r="F21" s="457"/>
      <c r="G21" s="457"/>
    </row>
    <row r="22" spans="1:2" ht="12.75">
      <c r="A22" s="498" t="s">
        <v>345</v>
      </c>
      <c r="B22" s="499"/>
    </row>
    <row r="23" spans="1:2" ht="13.5" thickBot="1">
      <c r="A23" s="500" t="s">
        <v>346</v>
      </c>
      <c r="B23" s="501">
        <v>64.3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91"/>
  <dimension ref="A1:F85"/>
  <sheetViews>
    <sheetView showGridLines="0" workbookViewId="0" topLeftCell="A20">
      <selection activeCell="A1" sqref="A1"/>
    </sheetView>
  </sheetViews>
  <sheetFormatPr defaultColWidth="9.140625" defaultRowHeight="12.75"/>
  <cols>
    <col min="1" max="1" width="50.7109375" style="0" customWidth="1"/>
    <col min="2" max="3" width="10.7109375" style="0" customWidth="1"/>
  </cols>
  <sheetData>
    <row r="1" spans="1:6" ht="18.75">
      <c r="A1" s="502" t="s">
        <v>367</v>
      </c>
      <c r="B1" s="6"/>
      <c r="C1" s="10"/>
      <c r="F1" s="5"/>
    </row>
    <row r="2" spans="1:5" ht="15.75">
      <c r="A2" s="131"/>
      <c r="B2" s="5"/>
      <c r="C2" s="5"/>
      <c r="E2" s="36"/>
    </row>
    <row r="3" spans="1:3" ht="15.75">
      <c r="A3" s="2" t="s">
        <v>368</v>
      </c>
      <c r="B3" s="5"/>
      <c r="C3" s="5"/>
    </row>
    <row r="4" spans="1:3" ht="15.75">
      <c r="A4" s="492"/>
      <c r="B4" s="5"/>
      <c r="C4" s="5"/>
    </row>
    <row r="5" spans="1:3" ht="15">
      <c r="A5" s="4" t="s">
        <v>369</v>
      </c>
      <c r="B5" s="5"/>
      <c r="C5" s="5"/>
    </row>
    <row r="6" spans="1:3" ht="15">
      <c r="A6" s="4" t="s">
        <v>370</v>
      </c>
      <c r="B6" s="5"/>
      <c r="C6" s="5"/>
    </row>
    <row r="7" spans="1:3" ht="14.25">
      <c r="A7" s="503" t="s">
        <v>371</v>
      </c>
      <c r="B7" s="5"/>
      <c r="C7" s="5"/>
    </row>
    <row r="8" spans="1:3" ht="14.25">
      <c r="A8" s="503"/>
      <c r="B8" s="5"/>
      <c r="C8" s="5"/>
    </row>
    <row r="9" spans="1:3" ht="12.75">
      <c r="A9" s="5" t="s">
        <v>22</v>
      </c>
      <c r="B9" s="5"/>
      <c r="C9" s="5"/>
    </row>
    <row r="10" spans="1:3" ht="12.75">
      <c r="A10" s="504" t="s">
        <v>149</v>
      </c>
      <c r="B10" s="111" t="s">
        <v>23</v>
      </c>
      <c r="C10" s="112" t="s">
        <v>16</v>
      </c>
    </row>
    <row r="11" spans="1:3" ht="12.75">
      <c r="A11" s="505"/>
      <c r="B11" s="506"/>
      <c r="C11" s="506"/>
    </row>
    <row r="12" spans="1:3" ht="12.75">
      <c r="A12" s="507" t="s">
        <v>372</v>
      </c>
      <c r="B12" s="508">
        <v>-311.2</v>
      </c>
      <c r="C12" s="509">
        <v>311.2</v>
      </c>
    </row>
    <row r="13" spans="1:3" ht="12.75">
      <c r="A13" s="507"/>
      <c r="B13" s="510"/>
      <c r="C13" s="510"/>
    </row>
    <row r="14" spans="1:3" ht="12.75">
      <c r="A14" s="507" t="s">
        <v>373</v>
      </c>
      <c r="B14" s="511"/>
      <c r="C14" s="511"/>
    </row>
    <row r="15" spans="1:3" ht="12.75">
      <c r="A15" s="512" t="s">
        <v>374</v>
      </c>
      <c r="B15" s="511"/>
      <c r="C15" s="511"/>
    </row>
    <row r="16" spans="1:3" ht="12.75">
      <c r="A16" s="513" t="s">
        <v>375</v>
      </c>
      <c r="B16" s="23"/>
      <c r="C16" s="23"/>
    </row>
    <row r="17" spans="1:3" ht="12.75">
      <c r="A17" s="514" t="s">
        <v>376</v>
      </c>
      <c r="B17" s="23">
        <v>-2</v>
      </c>
      <c r="C17" s="23">
        <v>2</v>
      </c>
    </row>
    <row r="18" spans="1:3" ht="12.75">
      <c r="A18" s="514" t="s">
        <v>377</v>
      </c>
      <c r="B18" s="23">
        <v>-1.4</v>
      </c>
      <c r="C18" s="23">
        <v>1.4</v>
      </c>
    </row>
    <row r="19" spans="1:3" ht="12.75">
      <c r="A19" s="514" t="s">
        <v>378</v>
      </c>
      <c r="B19" s="23">
        <v>-0.2</v>
      </c>
      <c r="C19" s="23">
        <v>0.2</v>
      </c>
    </row>
    <row r="20" spans="1:3" ht="25.5">
      <c r="A20" s="514" t="s">
        <v>379</v>
      </c>
      <c r="B20" s="23">
        <v>-0.3</v>
      </c>
      <c r="C20" s="23">
        <v>0.3</v>
      </c>
    </row>
    <row r="21" spans="1:3" ht="12.75">
      <c r="A21" s="514" t="s">
        <v>380</v>
      </c>
      <c r="B21" s="23">
        <v>-1</v>
      </c>
      <c r="C21" s="23">
        <v>1</v>
      </c>
    </row>
    <row r="22" spans="1:3" ht="12.75">
      <c r="A22" s="514" t="s">
        <v>381</v>
      </c>
      <c r="B22" s="23">
        <v>-4.5</v>
      </c>
      <c r="C22" s="23">
        <v>4.5</v>
      </c>
    </row>
    <row r="23" spans="1:3" ht="12.75">
      <c r="A23" s="512" t="s">
        <v>382</v>
      </c>
      <c r="B23" s="511"/>
      <c r="C23" s="511"/>
    </row>
    <row r="24" spans="1:3" ht="12.75">
      <c r="A24" s="514" t="s">
        <v>383</v>
      </c>
      <c r="B24" s="23">
        <v>-0.6</v>
      </c>
      <c r="C24" s="23">
        <v>0</v>
      </c>
    </row>
    <row r="25" spans="1:3" ht="12.75">
      <c r="A25" s="514" t="s">
        <v>384</v>
      </c>
      <c r="B25" s="23">
        <v>0.4</v>
      </c>
      <c r="C25" s="23">
        <v>0</v>
      </c>
    </row>
    <row r="26" spans="1:3" ht="12.75">
      <c r="A26" s="514" t="s">
        <v>385</v>
      </c>
      <c r="B26" s="23">
        <v>0.2</v>
      </c>
      <c r="C26" s="23">
        <v>0</v>
      </c>
    </row>
    <row r="27" spans="1:3" ht="12.75">
      <c r="A27" s="514"/>
      <c r="B27" s="23"/>
      <c r="C27" s="23"/>
    </row>
    <row r="28" spans="1:3" ht="12.75">
      <c r="A28" s="515" t="s">
        <v>386</v>
      </c>
      <c r="B28" s="23"/>
      <c r="C28" s="23"/>
    </row>
    <row r="29" spans="1:3" ht="12.75">
      <c r="A29" s="516" t="s">
        <v>374</v>
      </c>
      <c r="B29" s="511"/>
      <c r="C29" s="511"/>
    </row>
    <row r="30" spans="1:3" ht="12.75">
      <c r="A30" s="513" t="s">
        <v>375</v>
      </c>
      <c r="B30" s="23"/>
      <c r="C30" s="23"/>
    </row>
    <row r="31" spans="1:3" ht="12.75">
      <c r="A31" s="514" t="s">
        <v>387</v>
      </c>
      <c r="B31" s="23">
        <v>-9.7</v>
      </c>
      <c r="C31" s="23">
        <v>9.7</v>
      </c>
    </row>
    <row r="32" spans="1:3" ht="12.75">
      <c r="A32" s="514" t="s">
        <v>388</v>
      </c>
      <c r="B32" s="23">
        <v>-4.1</v>
      </c>
      <c r="C32" s="23">
        <v>4.1</v>
      </c>
    </row>
    <row r="33" spans="1:3" ht="12.75">
      <c r="A33" s="514" t="s">
        <v>381</v>
      </c>
      <c r="B33" s="23">
        <v>-1.2</v>
      </c>
      <c r="C33" s="23">
        <v>1.2</v>
      </c>
    </row>
    <row r="34" spans="1:3" ht="12.75">
      <c r="A34" s="514" t="s">
        <v>389</v>
      </c>
      <c r="B34" s="23">
        <v>-0.2</v>
      </c>
      <c r="C34" s="23">
        <v>0.2</v>
      </c>
    </row>
    <row r="35" spans="1:3" ht="12.75">
      <c r="A35" s="514" t="s">
        <v>390</v>
      </c>
      <c r="B35" s="23">
        <v>-0.2</v>
      </c>
      <c r="C35" s="23">
        <v>0.2</v>
      </c>
    </row>
    <row r="36" spans="1:3" ht="12.75">
      <c r="A36" s="514" t="s">
        <v>391</v>
      </c>
      <c r="B36" s="23">
        <v>-0.2</v>
      </c>
      <c r="C36" s="23">
        <v>0.2</v>
      </c>
    </row>
    <row r="37" spans="1:3" ht="12.75">
      <c r="A37" s="514"/>
      <c r="B37" s="23"/>
      <c r="C37" s="23"/>
    </row>
    <row r="38" spans="1:3" ht="12.75">
      <c r="A38" s="517"/>
      <c r="B38" s="510"/>
      <c r="C38" s="510"/>
    </row>
    <row r="39" spans="1:3" ht="25.5">
      <c r="A39" s="507" t="s">
        <v>392</v>
      </c>
      <c r="B39" s="508">
        <f>SUM(B12:B38)</f>
        <v>-336.2</v>
      </c>
      <c r="C39" s="509">
        <f>SUM(C12:C38)</f>
        <v>336.19999999999993</v>
      </c>
    </row>
    <row r="40" spans="1:3" ht="12.75">
      <c r="A40" s="507"/>
      <c r="B40" s="510"/>
      <c r="C40" s="510"/>
    </row>
    <row r="41" spans="1:3" ht="12.75">
      <c r="A41" s="517"/>
      <c r="B41" s="518"/>
      <c r="C41" s="518"/>
    </row>
    <row r="42" spans="1:4" ht="25.5">
      <c r="A42" s="507" t="s">
        <v>392</v>
      </c>
      <c r="B42" s="508" t="s">
        <v>393</v>
      </c>
      <c r="C42" s="509">
        <f>+B39+C39</f>
        <v>0</v>
      </c>
      <c r="D42" s="15"/>
    </row>
    <row r="43" spans="1:4" ht="12.75">
      <c r="A43" s="507"/>
      <c r="B43" s="510"/>
      <c r="C43" s="510"/>
      <c r="D43" s="15"/>
    </row>
    <row r="44" spans="1:3" ht="12.75">
      <c r="A44" s="519"/>
      <c r="B44" s="518"/>
      <c r="C44" s="518"/>
    </row>
    <row r="45" spans="1:3" ht="12.75">
      <c r="A45" s="520"/>
      <c r="B45" s="521"/>
      <c r="C45" s="521"/>
    </row>
    <row r="46" spans="1:3" ht="12.75">
      <c r="A46" s="504" t="s">
        <v>149</v>
      </c>
      <c r="B46" s="111" t="s">
        <v>97</v>
      </c>
      <c r="C46" s="112" t="s">
        <v>20</v>
      </c>
    </row>
    <row r="47" spans="1:3" ht="12.75">
      <c r="A47" s="520"/>
      <c r="B47" s="521"/>
      <c r="C47" s="521"/>
    </row>
    <row r="48" spans="1:3" ht="12.75">
      <c r="A48" s="522" t="s">
        <v>394</v>
      </c>
      <c r="B48" s="523">
        <v>-11.5</v>
      </c>
      <c r="C48" s="524">
        <v>0</v>
      </c>
    </row>
    <row r="49" spans="1:3" ht="12.75">
      <c r="A49" s="522"/>
      <c r="B49" s="525"/>
      <c r="C49" s="525"/>
    </row>
    <row r="50" spans="1:3" ht="12.75">
      <c r="A50" s="507"/>
      <c r="B50" s="23"/>
      <c r="C50" s="23"/>
    </row>
    <row r="51" spans="1:3" ht="12.75">
      <c r="A51" s="526"/>
      <c r="B51" s="527"/>
      <c r="C51" s="527"/>
    </row>
    <row r="52" spans="1:3" ht="25.5">
      <c r="A52" s="507" t="s">
        <v>395</v>
      </c>
      <c r="B52" s="508">
        <f>SUM(B45:B51)</f>
        <v>-11.5</v>
      </c>
      <c r="C52" s="509">
        <f>SUM(C45:C51)</f>
        <v>0</v>
      </c>
    </row>
    <row r="53" spans="1:3" ht="12.75">
      <c r="A53" s="507"/>
      <c r="B53" s="510"/>
      <c r="C53" s="510"/>
    </row>
    <row r="54" spans="1:3" ht="12.75">
      <c r="A54" s="507"/>
      <c r="B54" s="510"/>
      <c r="C54" s="510"/>
    </row>
    <row r="55" spans="1:3" ht="25.5">
      <c r="A55" s="507" t="s">
        <v>395</v>
      </c>
      <c r="B55" s="508" t="s">
        <v>393</v>
      </c>
      <c r="C55" s="509">
        <f>B52+C52</f>
        <v>-11.5</v>
      </c>
    </row>
    <row r="56" spans="1:3" ht="12.75">
      <c r="A56" s="526"/>
      <c r="B56" s="527"/>
      <c r="C56" s="527"/>
    </row>
    <row r="57" spans="1:3" ht="12.75">
      <c r="A57" s="526"/>
      <c r="B57" s="527"/>
      <c r="C57" s="527"/>
    </row>
    <row r="58" spans="1:3" ht="12.75">
      <c r="A58" s="528"/>
      <c r="B58" s="527"/>
      <c r="C58" s="527"/>
    </row>
    <row r="59" spans="1:3" ht="12.75">
      <c r="A59" s="528"/>
      <c r="B59" s="15"/>
      <c r="C59" s="15"/>
    </row>
    <row r="60" spans="1:3" ht="12.75">
      <c r="A60" s="528"/>
      <c r="B60" s="15"/>
      <c r="C60" s="15"/>
    </row>
    <row r="61" spans="1:3" ht="12.75">
      <c r="A61" s="528"/>
      <c r="B61" s="15"/>
      <c r="C61" s="15"/>
    </row>
    <row r="62" ht="12.75">
      <c r="A62" s="151"/>
    </row>
    <row r="63" ht="12.75">
      <c r="A63" s="151"/>
    </row>
    <row r="64" ht="12.75">
      <c r="A64" s="151"/>
    </row>
    <row r="65" ht="12.75">
      <c r="A65" s="151"/>
    </row>
    <row r="66" ht="12.75">
      <c r="A66" s="151"/>
    </row>
    <row r="67" ht="12.75">
      <c r="A67" s="151"/>
    </row>
    <row r="68" ht="12.75">
      <c r="A68" s="151"/>
    </row>
    <row r="69" ht="12.75">
      <c r="A69" s="151"/>
    </row>
    <row r="70" ht="12.75">
      <c r="A70" s="151"/>
    </row>
    <row r="71" ht="12.75">
      <c r="A71" s="151"/>
    </row>
    <row r="72" ht="12.75">
      <c r="A72" s="151"/>
    </row>
    <row r="73" ht="12.75">
      <c r="A73" s="151"/>
    </row>
    <row r="74" ht="12.75">
      <c r="A74" s="151"/>
    </row>
    <row r="75" ht="12.75">
      <c r="A75" s="151"/>
    </row>
    <row r="76" ht="12.75">
      <c r="A76" s="151"/>
    </row>
    <row r="77" ht="12.75">
      <c r="A77" s="151"/>
    </row>
    <row r="78" ht="12.75">
      <c r="A78" s="151"/>
    </row>
    <row r="79" ht="12.75">
      <c r="A79" s="151"/>
    </row>
    <row r="80" ht="12.75">
      <c r="A80" s="151"/>
    </row>
    <row r="81" ht="12.75">
      <c r="A81" s="151"/>
    </row>
    <row r="82" ht="12.75">
      <c r="A82" s="151"/>
    </row>
    <row r="83" ht="12.75">
      <c r="A83" s="151"/>
    </row>
    <row r="84" ht="12.75">
      <c r="A84" s="151"/>
    </row>
    <row r="85" ht="12.75">
      <c r="A85" s="151"/>
    </row>
  </sheetData>
  <sheetProtection sheet="1" objects="1" scenarios="1"/>
  <printOptions/>
  <pageMargins left="1.1811023622047245" right="0.3937007874015748" top="0.7874015748031497" bottom="0.3937007874015748" header="0.5118110236220472" footer="0.5118110236220472"/>
  <pageSetup horizontalDpi="300" verticalDpi="300" orientation="portrait" paperSize="9" scale="85" r:id="rId1"/>
  <headerFooter alignWithMargins="0">
    <oddHeader>&amp;C&amp;</oddHeader>
    <oddFooter>&amp;L&amp;"CG Times (W1),Normal"&amp;8&amp;D  &amp;T 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G55"/>
  <sheetViews>
    <sheetView showGridLines="0" tabSelected="1" workbookViewId="0" topLeftCell="A20">
      <selection activeCell="D24" sqref="D24"/>
    </sheetView>
  </sheetViews>
  <sheetFormatPr defaultColWidth="9.140625" defaultRowHeight="12.75"/>
  <cols>
    <col min="1" max="1" width="50.7109375" style="0" customWidth="1"/>
    <col min="2" max="3" width="10.8515625" style="0" customWidth="1"/>
    <col min="4" max="16384" width="8.8515625" style="0" customWidth="1"/>
  </cols>
  <sheetData>
    <row r="1" spans="1:6" ht="18.75">
      <c r="A1" s="75" t="s">
        <v>367</v>
      </c>
      <c r="C1" s="9"/>
      <c r="F1" s="5"/>
    </row>
    <row r="2" ht="15.75">
      <c r="E2" s="36"/>
    </row>
    <row r="3" spans="1:3" ht="18.75">
      <c r="A3" s="115" t="s">
        <v>255</v>
      </c>
      <c r="B3" s="30"/>
      <c r="C3" s="30"/>
    </row>
    <row r="4" spans="1:3" ht="15">
      <c r="A4" s="4"/>
      <c r="B4" s="30"/>
      <c r="C4" s="30"/>
    </row>
    <row r="5" spans="1:3" ht="15">
      <c r="A5" s="4" t="s">
        <v>11</v>
      </c>
      <c r="B5" s="30"/>
      <c r="C5" s="30"/>
    </row>
    <row r="6" spans="1:3" ht="15">
      <c r="A6" s="4" t="s">
        <v>347</v>
      </c>
      <c r="B6" s="30"/>
      <c r="C6" s="30"/>
    </row>
    <row r="7" spans="1:3" ht="19.5" customHeight="1">
      <c r="A7" s="5" t="s">
        <v>22</v>
      </c>
      <c r="B7" s="5"/>
      <c r="C7" s="5"/>
    </row>
    <row r="8" spans="1:3" ht="15" customHeight="1">
      <c r="A8" s="5"/>
      <c r="B8" s="5"/>
      <c r="C8" s="5"/>
    </row>
    <row r="9" spans="1:4" ht="12.75">
      <c r="A9" s="76" t="s">
        <v>149</v>
      </c>
      <c r="B9" s="111" t="s">
        <v>23</v>
      </c>
      <c r="C9" s="111" t="s">
        <v>16</v>
      </c>
      <c r="D9" s="112" t="s">
        <v>17</v>
      </c>
    </row>
    <row r="10" spans="1:4" ht="12.75">
      <c r="A10" s="77"/>
      <c r="B10" s="78"/>
      <c r="C10" s="78"/>
      <c r="D10" s="78"/>
    </row>
    <row r="11" spans="1:4" ht="12.75">
      <c r="A11" s="40" t="s">
        <v>348</v>
      </c>
      <c r="B11" s="79">
        <f>'rhn(blank 2.1)'!B15</f>
        <v>-336.2</v>
      </c>
      <c r="C11" s="152">
        <f>'rhn(blank 2.1)'!B19</f>
        <v>336.19999999999993</v>
      </c>
      <c r="D11" s="80">
        <f>SUM(B11:C11)</f>
        <v>0</v>
      </c>
    </row>
    <row r="12" spans="1:4" ht="12.75">
      <c r="A12" s="81"/>
      <c r="B12" s="82"/>
      <c r="C12" s="82"/>
      <c r="D12" s="82"/>
    </row>
    <row r="13" spans="1:4" ht="12.75">
      <c r="A13" s="83" t="s">
        <v>349</v>
      </c>
      <c r="B13" s="82"/>
      <c r="C13" s="82"/>
      <c r="D13" s="82"/>
    </row>
    <row r="14" spans="1:4" ht="12.75">
      <c r="A14" s="155" t="s">
        <v>396</v>
      </c>
      <c r="B14" s="154">
        <v>0</v>
      </c>
      <c r="C14" s="154">
        <v>12.5</v>
      </c>
      <c r="D14" s="154">
        <f>SUM(B14:C14)</f>
        <v>12.5</v>
      </c>
    </row>
    <row r="15" spans="1:4" ht="12.75">
      <c r="A15" s="155" t="s">
        <v>397</v>
      </c>
      <c r="B15" s="154">
        <v>0</v>
      </c>
      <c r="C15" s="154">
        <v>1.2</v>
      </c>
      <c r="D15" s="154">
        <f aca="true" t="shared" si="0" ref="D15:D28">SUM(B15:C15)</f>
        <v>1.2</v>
      </c>
    </row>
    <row r="16" spans="1:4" ht="12.75">
      <c r="A16" s="155" t="s">
        <v>408</v>
      </c>
      <c r="B16" s="154"/>
      <c r="C16" s="154">
        <v>0.1</v>
      </c>
      <c r="D16" s="154"/>
    </row>
    <row r="17" spans="1:4" ht="25.5">
      <c r="A17" s="153" t="s">
        <v>398</v>
      </c>
      <c r="B17" s="154">
        <v>4.1</v>
      </c>
      <c r="C17" s="154">
        <v>0</v>
      </c>
      <c r="D17" s="154">
        <f t="shared" si="0"/>
        <v>4.1</v>
      </c>
    </row>
    <row r="18" spans="1:4" ht="12.75">
      <c r="A18" s="153" t="s">
        <v>384</v>
      </c>
      <c r="B18" s="154">
        <v>0.7</v>
      </c>
      <c r="C18" s="154">
        <v>0</v>
      </c>
      <c r="D18" s="154">
        <f t="shared" si="0"/>
        <v>0.7</v>
      </c>
    </row>
    <row r="19" spans="1:4" ht="12.75">
      <c r="A19" s="153" t="s">
        <v>399</v>
      </c>
      <c r="B19" s="154">
        <v>0.2</v>
      </c>
      <c r="C19" s="154">
        <v>0</v>
      </c>
      <c r="D19" s="154">
        <f t="shared" si="0"/>
        <v>0.2</v>
      </c>
    </row>
    <row r="20" spans="1:7" ht="13.5" thickBot="1">
      <c r="A20" s="153" t="s">
        <v>400</v>
      </c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</row>
    <row r="21" spans="1:4" ht="12.75">
      <c r="A21" s="153" t="s">
        <v>401</v>
      </c>
      <c r="B21" s="154">
        <v>1.4</v>
      </c>
      <c r="C21" s="154">
        <v>0</v>
      </c>
      <c r="D21" s="154">
        <f t="shared" si="0"/>
        <v>1.4</v>
      </c>
    </row>
    <row r="22" spans="1:4" ht="12.75">
      <c r="A22" s="153" t="s">
        <v>402</v>
      </c>
      <c r="B22" s="154">
        <v>2.5</v>
      </c>
      <c r="C22" s="154">
        <v>0</v>
      </c>
      <c r="D22" s="154">
        <f t="shared" si="0"/>
        <v>2.5</v>
      </c>
    </row>
    <row r="23" spans="1:4" ht="13.5" thickBot="1">
      <c r="A23" s="153" t="s">
        <v>404</v>
      </c>
      <c r="B23" s="501">
        <v>64.3</v>
      </c>
      <c r="C23" s="154">
        <v>0</v>
      </c>
      <c r="D23" s="154">
        <f t="shared" si="0"/>
        <v>64.3</v>
      </c>
    </row>
    <row r="24" spans="1:4" ht="12.75">
      <c r="A24" s="153" t="s">
        <v>407</v>
      </c>
      <c r="B24" s="154">
        <v>2.7</v>
      </c>
      <c r="C24" s="154">
        <v>0</v>
      </c>
      <c r="D24" s="154">
        <f t="shared" si="0"/>
        <v>2.7</v>
      </c>
    </row>
    <row r="25" spans="1:4" ht="12.75">
      <c r="A25" s="153" t="s">
        <v>403</v>
      </c>
      <c r="B25" s="154">
        <v>3</v>
      </c>
      <c r="C25" s="154">
        <v>0</v>
      </c>
      <c r="D25" s="154">
        <f t="shared" si="0"/>
        <v>3</v>
      </c>
    </row>
    <row r="26" spans="1:4" ht="12.75">
      <c r="A26" s="153" t="s">
        <v>406</v>
      </c>
      <c r="B26" s="154">
        <v>1.2</v>
      </c>
      <c r="C26" s="154">
        <v>0</v>
      </c>
      <c r="D26" s="154">
        <f t="shared" si="0"/>
        <v>1.2</v>
      </c>
    </row>
    <row r="27" spans="1:4" ht="12.75">
      <c r="A27" s="153" t="s">
        <v>405</v>
      </c>
      <c r="B27" s="154">
        <v>0.7</v>
      </c>
      <c r="C27" s="154">
        <v>0</v>
      </c>
      <c r="D27" s="154">
        <f t="shared" si="0"/>
        <v>0.7</v>
      </c>
    </row>
    <row r="28" spans="1:4" ht="12.75">
      <c r="A28" s="153"/>
      <c r="B28" s="154">
        <v>0</v>
      </c>
      <c r="C28" s="154">
        <v>0</v>
      </c>
      <c r="D28" s="154">
        <f t="shared" si="0"/>
        <v>0</v>
      </c>
    </row>
    <row r="29" spans="1:4" ht="51">
      <c r="A29" s="84" t="s">
        <v>350</v>
      </c>
      <c r="B29" s="79">
        <f>SUM(B11:B28)</f>
        <v>-249.8</v>
      </c>
      <c r="C29" s="152">
        <f>SUM(C11:C28)</f>
        <v>358.29999999999995</v>
      </c>
      <c r="D29" s="80">
        <f>SUM(B29:C29)</f>
        <v>108.49999999999994</v>
      </c>
    </row>
    <row r="30" spans="1:4" ht="12.75">
      <c r="A30" s="85"/>
      <c r="B30" s="82"/>
      <c r="C30" s="86"/>
      <c r="D30" s="86"/>
    </row>
    <row r="31" spans="1:4" ht="25.5">
      <c r="A31" s="87" t="s">
        <v>351</v>
      </c>
      <c r="B31" s="82">
        <f>'rhn(blank 2.1)'!E16</f>
        <v>0</v>
      </c>
      <c r="C31" s="88"/>
      <c r="D31" s="15">
        <f>B31</f>
        <v>0</v>
      </c>
    </row>
    <row r="32" spans="1:4" ht="12.75">
      <c r="A32" s="81"/>
      <c r="B32" s="89"/>
      <c r="C32" s="86"/>
      <c r="D32" s="86"/>
    </row>
    <row r="33" spans="1:4" ht="25.5">
      <c r="A33" s="40" t="s">
        <v>352</v>
      </c>
      <c r="B33" s="79">
        <f>+SUM(B29:B32)</f>
        <v>-249.8</v>
      </c>
      <c r="C33" s="152">
        <f>+SUM(C29:C32)</f>
        <v>358.29999999999995</v>
      </c>
      <c r="D33" s="80">
        <f>SUM(B33:C33)</f>
        <v>108.49999999999994</v>
      </c>
    </row>
    <row r="34" spans="1:4" ht="12.75">
      <c r="A34" s="40"/>
      <c r="B34" s="82"/>
      <c r="C34" s="86"/>
      <c r="D34" s="86"/>
    </row>
    <row r="35" spans="1:3" ht="25.5">
      <c r="A35" s="87" t="s">
        <v>353</v>
      </c>
      <c r="B35" s="82"/>
      <c r="C35" s="88"/>
    </row>
    <row r="36" spans="1:4" ht="12.75">
      <c r="A36" s="81" t="s">
        <v>202</v>
      </c>
      <c r="B36" s="154">
        <v>0</v>
      </c>
      <c r="C36" s="88"/>
      <c r="D36" s="15">
        <f>B36</f>
        <v>0</v>
      </c>
    </row>
    <row r="37" spans="1:4" ht="25.5">
      <c r="A37" s="81" t="s">
        <v>203</v>
      </c>
      <c r="B37" s="154">
        <v>0</v>
      </c>
      <c r="C37" s="88"/>
      <c r="D37" s="15">
        <f>B37</f>
        <v>0</v>
      </c>
    </row>
    <row r="38" spans="1:4" ht="12.75">
      <c r="A38" s="81"/>
      <c r="B38" s="86"/>
      <c r="C38" s="86"/>
      <c r="D38" s="86"/>
    </row>
    <row r="39" spans="1:4" ht="51">
      <c r="A39" s="84" t="s">
        <v>354</v>
      </c>
      <c r="B39" s="79">
        <f>+SUM(B33:B38)</f>
        <v>-249.8</v>
      </c>
      <c r="C39" s="152">
        <f>SUM(C33:C38)</f>
        <v>358.29999999999995</v>
      </c>
      <c r="D39" s="80">
        <f>SUM(B39:C39)</f>
        <v>108.49999999999994</v>
      </c>
    </row>
    <row r="40" spans="1:4" ht="12.75">
      <c r="A40" s="158" t="str">
        <f>IF(D39='rhn(blank 2.1)'!G21,"(överensstämmer med blank 2.1)","(fel överensstämmer inte med blank 2.1)")</f>
        <v>(fel överensstämmer inte med blank 2.1)</v>
      </c>
      <c r="B40" s="157"/>
      <c r="C40" s="157"/>
      <c r="D40" s="157"/>
    </row>
    <row r="41" ht="12.75">
      <c r="A41" s="39" t="s">
        <v>100</v>
      </c>
    </row>
    <row r="42" ht="12.75">
      <c r="A42" s="14" t="s">
        <v>24</v>
      </c>
    </row>
    <row r="43" spans="1:3" ht="12.75">
      <c r="A43" s="14" t="s">
        <v>31</v>
      </c>
      <c r="B43" s="40"/>
      <c r="C43" s="40"/>
    </row>
    <row r="44" spans="1:3" ht="12.75">
      <c r="A44" s="14" t="s">
        <v>32</v>
      </c>
      <c r="B44" s="5"/>
      <c r="C44" s="5"/>
    </row>
    <row r="45" spans="1:3" ht="12.75">
      <c r="A45" s="14"/>
      <c r="B45" s="5"/>
      <c r="C45" s="5"/>
    </row>
    <row r="46" spans="1:3" ht="12.75">
      <c r="A46" s="14"/>
      <c r="B46" s="5"/>
      <c r="C46" s="5"/>
    </row>
    <row r="47" spans="1:3" ht="14.25">
      <c r="A47" s="30"/>
      <c r="B47" s="5"/>
      <c r="C47" s="5"/>
    </row>
    <row r="48" spans="1:3" ht="14.25">
      <c r="A48" s="30"/>
      <c r="B48" s="5"/>
      <c r="C48" s="5"/>
    </row>
    <row r="49" spans="1:3" ht="15">
      <c r="A49" s="7"/>
      <c r="B49" s="6"/>
      <c r="C49" s="6"/>
    </row>
    <row r="50" spans="1:3" ht="15">
      <c r="A50" s="7"/>
      <c r="B50" s="7"/>
      <c r="C50" s="7"/>
    </row>
    <row r="51" spans="2:3" ht="15">
      <c r="B51" s="7"/>
      <c r="C51" s="7"/>
    </row>
    <row r="52" spans="2:3" ht="15">
      <c r="B52" s="7"/>
      <c r="C52" s="7"/>
    </row>
    <row r="53" spans="2:3" ht="15">
      <c r="B53" s="7"/>
      <c r="C53" s="7"/>
    </row>
    <row r="54" spans="2:3" ht="15">
      <c r="B54" s="7"/>
      <c r="C54" s="7"/>
    </row>
    <row r="55" spans="2:3" ht="15">
      <c r="B55" s="7"/>
      <c r="C55" s="7"/>
    </row>
  </sheetData>
  <printOptions/>
  <pageMargins left="0.984251968503937" right="0.1968503937007874" top="0.7874015748031497" bottom="0.5905511811023623" header="0.5118110236220472" footer="0.5118110236220472"/>
  <pageSetup orientation="portrait" paperSize="9" r:id="rId1"/>
  <headerFooter alignWithMargins="0">
    <oddHeader>&amp;R
</oddHeader>
    <oddFooter>&amp;L&amp;8&amp;D  &amp;T&amp;C&amp;8&amp;A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11"/>
  <dimension ref="A1:G55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39.28125" style="0" customWidth="1"/>
    <col min="2" max="2" width="14.7109375" style="0" bestFit="1" customWidth="1"/>
    <col min="3" max="3" width="20.7109375" style="0" bestFit="1" customWidth="1"/>
    <col min="4" max="4" width="19.00390625" style="0" bestFit="1" customWidth="1"/>
  </cols>
  <sheetData>
    <row r="1" spans="1:4" ht="18.75">
      <c r="A1" s="75" t="s">
        <v>367</v>
      </c>
      <c r="B1" s="132"/>
      <c r="C1" s="132"/>
      <c r="D1" s="132"/>
    </row>
    <row r="2" spans="1:4" ht="12.75">
      <c r="A2" s="46"/>
      <c r="B2" s="132"/>
      <c r="C2" s="132"/>
      <c r="D2" s="132"/>
    </row>
    <row r="3" spans="1:4" ht="18.75">
      <c r="A3" s="115" t="s">
        <v>255</v>
      </c>
      <c r="B3" s="132"/>
      <c r="C3" s="132"/>
      <c r="D3" s="132"/>
    </row>
    <row r="4" spans="1:4" ht="15.75">
      <c r="A4" s="159"/>
      <c r="B4" s="132"/>
      <c r="C4" s="132"/>
      <c r="D4" s="132"/>
    </row>
    <row r="5" spans="1:4" ht="15">
      <c r="A5" s="160" t="s">
        <v>113</v>
      </c>
      <c r="B5" s="132"/>
      <c r="C5" s="132"/>
      <c r="D5" s="132"/>
    </row>
    <row r="6" spans="1:4" ht="15.75">
      <c r="A6" s="159"/>
      <c r="B6" s="132"/>
      <c r="C6" s="132"/>
      <c r="D6" s="132"/>
    </row>
    <row r="7" spans="2:4" ht="12.75">
      <c r="B7" s="132"/>
      <c r="C7" s="132"/>
      <c r="D7" s="132"/>
    </row>
    <row r="8" spans="1:4" ht="12.75">
      <c r="A8" s="161" t="s">
        <v>114</v>
      </c>
      <c r="B8" s="132"/>
      <c r="C8" s="132"/>
      <c r="D8" s="132"/>
    </row>
    <row r="9" spans="1:4" ht="12.75">
      <c r="A9" s="64"/>
      <c r="B9" s="55"/>
      <c r="C9" s="55"/>
      <c r="D9" s="55"/>
    </row>
    <row r="10" spans="1:4" ht="12.75">
      <c r="A10" s="137" t="s">
        <v>96</v>
      </c>
      <c r="B10" s="35" t="s">
        <v>151</v>
      </c>
      <c r="C10" s="35" t="s">
        <v>356</v>
      </c>
      <c r="D10" s="58" t="s">
        <v>45</v>
      </c>
    </row>
    <row r="11" spans="1:4" ht="12.75">
      <c r="A11" s="65"/>
      <c r="B11" s="35" t="s">
        <v>152</v>
      </c>
      <c r="C11" s="67" t="s">
        <v>153</v>
      </c>
      <c r="D11" s="58" t="s">
        <v>5</v>
      </c>
    </row>
    <row r="12" spans="1:4" ht="12.75">
      <c r="A12" s="65" t="s">
        <v>115</v>
      </c>
      <c r="B12" s="67" t="s">
        <v>156</v>
      </c>
      <c r="C12" s="67" t="s">
        <v>116</v>
      </c>
      <c r="D12" s="58" t="s">
        <v>41</v>
      </c>
    </row>
    <row r="13" spans="1:4" ht="12.75">
      <c r="A13" s="65"/>
      <c r="B13" s="67" t="s">
        <v>258</v>
      </c>
      <c r="C13" s="67" t="s">
        <v>117</v>
      </c>
      <c r="D13" s="58" t="s">
        <v>44</v>
      </c>
    </row>
    <row r="14" spans="1:4" ht="12.75">
      <c r="A14" s="65" t="s">
        <v>155</v>
      </c>
      <c r="B14" s="67" t="s">
        <v>116</v>
      </c>
      <c r="C14" s="67"/>
      <c r="D14" s="58" t="s">
        <v>260</v>
      </c>
    </row>
    <row r="15" spans="1:4" ht="12.75">
      <c r="A15" s="65" t="s">
        <v>205</v>
      </c>
      <c r="B15" s="67" t="s">
        <v>117</v>
      </c>
      <c r="C15" s="67"/>
      <c r="D15" s="67" t="s">
        <v>118</v>
      </c>
    </row>
    <row r="16" spans="1:4" ht="12.75">
      <c r="A16" s="65" t="s">
        <v>355</v>
      </c>
      <c r="B16" s="67"/>
      <c r="C16" s="67"/>
      <c r="D16" s="67" t="s">
        <v>119</v>
      </c>
    </row>
    <row r="17" spans="1:4" ht="12.75">
      <c r="A17" s="187">
        <v>1</v>
      </c>
      <c r="B17" s="136">
        <v>2</v>
      </c>
      <c r="C17" s="136">
        <v>3</v>
      </c>
      <c r="D17" s="136">
        <v>4</v>
      </c>
    </row>
    <row r="18" spans="1:4" ht="12.75">
      <c r="A18" s="162"/>
      <c r="B18" s="163"/>
      <c r="C18" s="163"/>
      <c r="D18" s="163"/>
    </row>
    <row r="19" spans="1:4" ht="12.75">
      <c r="A19" s="162"/>
      <c r="B19" s="163"/>
      <c r="C19" s="163"/>
      <c r="D19" s="163"/>
    </row>
    <row r="20" spans="1:7" ht="13.5" thickBot="1">
      <c r="A20" s="162"/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</row>
    <row r="21" spans="1:4" ht="12.75">
      <c r="A21" s="162"/>
      <c r="B21" s="163"/>
      <c r="C21" s="163"/>
      <c r="D21" s="163"/>
    </row>
    <row r="22" spans="1:4" ht="12.75">
      <c r="A22" s="162"/>
      <c r="B22" s="163"/>
      <c r="C22" s="163"/>
      <c r="D22" s="163"/>
    </row>
    <row r="23" spans="1:4" ht="13.5" thickBot="1">
      <c r="A23" s="162"/>
      <c r="B23" s="501">
        <v>64.3</v>
      </c>
      <c r="C23" s="163"/>
      <c r="D23" s="163"/>
    </row>
    <row r="24" spans="1:4" ht="12.75">
      <c r="A24" s="162"/>
      <c r="B24" s="163"/>
      <c r="C24" s="163"/>
      <c r="D24" s="163"/>
    </row>
    <row r="25" spans="1:4" ht="12.75">
      <c r="A25" s="162"/>
      <c r="B25" s="163"/>
      <c r="C25" s="163"/>
      <c r="D25" s="163"/>
    </row>
    <row r="26" spans="1:4" ht="12.75">
      <c r="A26" s="162"/>
      <c r="B26" s="163"/>
      <c r="C26" s="163"/>
      <c r="D26" s="163"/>
    </row>
    <row r="27" spans="1:4" ht="12.75">
      <c r="A27" s="162"/>
      <c r="B27" s="163"/>
      <c r="C27" s="163"/>
      <c r="D27" s="163"/>
    </row>
    <row r="28" spans="1:4" ht="12.75">
      <c r="A28" s="162"/>
      <c r="B28" s="163"/>
      <c r="C28" s="163"/>
      <c r="D28" s="163"/>
    </row>
    <row r="29" spans="1:4" ht="12.75">
      <c r="A29" s="162"/>
      <c r="B29" s="163"/>
      <c r="C29" s="163"/>
      <c r="D29" s="163"/>
    </row>
    <row r="30" spans="1:4" ht="12.75">
      <c r="A30" s="162"/>
      <c r="B30" s="163"/>
      <c r="C30" s="163"/>
      <c r="D30" s="163"/>
    </row>
    <row r="31" spans="1:4" ht="12.75">
      <c r="A31" s="162"/>
      <c r="B31" s="163"/>
      <c r="C31" s="163"/>
      <c r="D31" s="163"/>
    </row>
    <row r="32" spans="1:4" ht="12.75">
      <c r="A32" s="162"/>
      <c r="B32" s="163"/>
      <c r="C32" s="163"/>
      <c r="D32" s="163"/>
    </row>
    <row r="33" spans="1:4" ht="12.75">
      <c r="A33" s="162"/>
      <c r="B33" s="163"/>
      <c r="C33" s="163"/>
      <c r="D33" s="163"/>
    </row>
    <row r="34" spans="1:4" ht="12.75">
      <c r="A34" s="162"/>
      <c r="B34" s="163"/>
      <c r="C34" s="163"/>
      <c r="D34" s="163"/>
    </row>
    <row r="35" spans="1:4" ht="12.75">
      <c r="A35" s="162"/>
      <c r="B35" s="163"/>
      <c r="C35" s="163"/>
      <c r="D35" s="163"/>
    </row>
    <row r="36" spans="1:4" ht="12.75">
      <c r="A36" s="162"/>
      <c r="B36" s="163"/>
      <c r="C36" s="163"/>
      <c r="D36" s="163"/>
    </row>
    <row r="37" spans="1:4" ht="12.75">
      <c r="A37" s="162"/>
      <c r="B37" s="163"/>
      <c r="C37" s="163"/>
      <c r="D37" s="163"/>
    </row>
    <row r="38" spans="1:4" ht="12.75">
      <c r="A38" s="162"/>
      <c r="B38" s="163"/>
      <c r="C38" s="163"/>
      <c r="D38" s="163"/>
    </row>
    <row r="39" spans="1:4" ht="12.75">
      <c r="A39" s="162"/>
      <c r="B39" s="163"/>
      <c r="C39" s="163"/>
      <c r="D39" s="163"/>
    </row>
    <row r="40" spans="1:4" ht="12.75">
      <c r="A40" s="162"/>
      <c r="B40" s="163"/>
      <c r="C40" s="163"/>
      <c r="D40" s="163"/>
    </row>
    <row r="41" spans="1:4" ht="12.75">
      <c r="A41" s="162"/>
      <c r="B41" s="163"/>
      <c r="C41" s="163"/>
      <c r="D41" s="163"/>
    </row>
    <row r="42" spans="1:4" ht="12.75">
      <c r="A42" s="162"/>
      <c r="B42" s="163"/>
      <c r="C42" s="163"/>
      <c r="D42" s="163"/>
    </row>
    <row r="43" spans="1:4" ht="12.75">
      <c r="A43" s="162"/>
      <c r="B43" s="163"/>
      <c r="C43" s="163"/>
      <c r="D43" s="163"/>
    </row>
    <row r="44" spans="1:4" ht="12.75">
      <c r="A44" s="162"/>
      <c r="B44" s="163"/>
      <c r="C44" s="163"/>
      <c r="D44" s="163"/>
    </row>
    <row r="45" spans="1:4" ht="12.75">
      <c r="A45" s="162"/>
      <c r="B45" s="163"/>
      <c r="C45" s="163"/>
      <c r="D45" s="163"/>
    </row>
    <row r="46" spans="1:4" ht="12.75">
      <c r="A46" s="162"/>
      <c r="B46" s="163"/>
      <c r="C46" s="163"/>
      <c r="D46" s="163"/>
    </row>
    <row r="47" spans="1:4" ht="12.75">
      <c r="A47" s="137" t="s">
        <v>120</v>
      </c>
      <c r="B47" s="164">
        <f>SUM(B18:B46)</f>
        <v>69.89999999999999</v>
      </c>
      <c r="C47" s="164">
        <f>SUM(C18:C46)</f>
        <v>8.3</v>
      </c>
      <c r="D47" s="164">
        <f>SUM(D18:D46)</f>
        <v>1</v>
      </c>
    </row>
    <row r="48" spans="1:4" ht="12.75">
      <c r="A48" s="165"/>
      <c r="B48" s="166"/>
      <c r="C48" s="166"/>
      <c r="D48" s="166"/>
    </row>
    <row r="49" spans="1:4" ht="12.75">
      <c r="A49" s="167" t="s">
        <v>121</v>
      </c>
      <c r="B49" s="168"/>
      <c r="C49" s="168"/>
      <c r="D49" s="168"/>
    </row>
    <row r="50" spans="1:4" ht="12.75">
      <c r="A50" s="167" t="s">
        <v>250</v>
      </c>
      <c r="B50" s="168"/>
      <c r="C50" s="168"/>
      <c r="D50" s="168"/>
    </row>
    <row r="51" spans="1:4" ht="12.75">
      <c r="A51" s="167" t="s">
        <v>357</v>
      </c>
      <c r="B51" s="168"/>
      <c r="C51" s="168"/>
      <c r="D51" s="168"/>
    </row>
    <row r="52" ht="12.75">
      <c r="A52" s="167" t="s">
        <v>251</v>
      </c>
    </row>
    <row r="53" ht="12.75">
      <c r="A53" s="167" t="s">
        <v>122</v>
      </c>
    </row>
    <row r="54" ht="12.75">
      <c r="A54" s="167" t="s">
        <v>366</v>
      </c>
    </row>
    <row r="55" ht="12.75">
      <c r="A55" s="167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&amp;L&amp;8&amp;D  &amp;T&amp;C&amp;8&amp;A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G48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50.7109375" style="0" customWidth="1"/>
    <col min="2" max="4" width="10.7109375" style="0" customWidth="1"/>
    <col min="5" max="16384" width="8.8515625" style="0" customWidth="1"/>
  </cols>
  <sheetData>
    <row r="1" spans="1:6" ht="18.75">
      <c r="A1" s="42" t="s">
        <v>367</v>
      </c>
      <c r="B1" s="6"/>
      <c r="C1" s="10"/>
      <c r="F1" s="5"/>
    </row>
    <row r="2" spans="1:5" ht="15.75">
      <c r="A2" s="5"/>
      <c r="B2" s="5"/>
      <c r="C2" s="5"/>
      <c r="E2" s="36"/>
    </row>
    <row r="3" spans="1:3" ht="18.75">
      <c r="A3" s="115" t="s">
        <v>255</v>
      </c>
      <c r="B3" s="5"/>
      <c r="C3" s="5"/>
    </row>
    <row r="4" spans="1:3" ht="15">
      <c r="A4" s="4"/>
      <c r="B4" s="5"/>
      <c r="C4" s="5"/>
    </row>
    <row r="5" spans="1:3" ht="15">
      <c r="A5" s="4" t="s">
        <v>11</v>
      </c>
      <c r="B5" s="5"/>
      <c r="C5" s="5"/>
    </row>
    <row r="6" spans="1:3" ht="15">
      <c r="A6" s="4" t="s">
        <v>358</v>
      </c>
      <c r="B6" s="5"/>
      <c r="C6" s="5"/>
    </row>
    <row r="7" spans="1:3" ht="19.5" customHeight="1">
      <c r="A7" s="5" t="s">
        <v>22</v>
      </c>
      <c r="B7" s="5"/>
      <c r="C7" s="5"/>
    </row>
    <row r="8" spans="1:3" ht="12.75">
      <c r="A8" s="5"/>
      <c r="B8" s="5"/>
      <c r="C8" s="5"/>
    </row>
    <row r="9" spans="1:4" ht="15" customHeight="1">
      <c r="A9" s="76" t="s">
        <v>149</v>
      </c>
      <c r="B9" s="111" t="s">
        <v>23</v>
      </c>
      <c r="C9" s="111" t="s">
        <v>16</v>
      </c>
      <c r="D9" s="112" t="s">
        <v>50</v>
      </c>
    </row>
    <row r="10" spans="1:4" ht="12.75" customHeight="1">
      <c r="A10" s="77"/>
      <c r="B10" s="285"/>
      <c r="C10" s="285"/>
      <c r="D10" s="285"/>
    </row>
    <row r="11" spans="1:4" ht="12.75">
      <c r="A11" s="40" t="s">
        <v>11</v>
      </c>
      <c r="B11" s="103"/>
      <c r="C11" s="103"/>
      <c r="D11" s="103"/>
    </row>
    <row r="12" spans="1:4" ht="12.75">
      <c r="A12" s="102" t="s">
        <v>359</v>
      </c>
      <c r="B12" s="103"/>
      <c r="C12" s="103"/>
      <c r="D12" s="103"/>
    </row>
    <row r="13" spans="1:4" ht="12.75">
      <c r="A13" s="279" t="s">
        <v>201</v>
      </c>
      <c r="B13" s="280"/>
      <c r="C13" s="280"/>
      <c r="D13" s="108"/>
    </row>
    <row r="14" spans="1:4" ht="12.75">
      <c r="A14" s="279"/>
      <c r="B14" s="280">
        <v>0</v>
      </c>
      <c r="C14" s="280">
        <v>0</v>
      </c>
      <c r="D14" s="89"/>
    </row>
    <row r="15" spans="1:4" ht="12.75">
      <c r="A15" s="279"/>
      <c r="B15" s="280">
        <v>0</v>
      </c>
      <c r="C15" s="280">
        <v>0</v>
      </c>
      <c r="D15" s="89"/>
    </row>
    <row r="16" spans="1:4" ht="12.75">
      <c r="A16" s="279"/>
      <c r="B16" s="280">
        <v>0</v>
      </c>
      <c r="C16" s="280">
        <v>0</v>
      </c>
      <c r="D16" s="89"/>
    </row>
    <row r="17" spans="1:4" ht="12.75">
      <c r="A17" s="279"/>
      <c r="B17" s="280">
        <v>0</v>
      </c>
      <c r="C17" s="280">
        <v>0</v>
      </c>
      <c r="D17" s="89"/>
    </row>
    <row r="18" spans="1:4" ht="12.75">
      <c r="A18" s="279"/>
      <c r="B18" s="280">
        <v>0</v>
      </c>
      <c r="C18" s="280">
        <v>0</v>
      </c>
      <c r="D18" s="89"/>
    </row>
    <row r="19" spans="1:4" ht="12.75">
      <c r="A19" s="279"/>
      <c r="B19" s="280">
        <v>0</v>
      </c>
      <c r="C19" s="280">
        <v>0</v>
      </c>
      <c r="D19" s="89"/>
    </row>
    <row r="20" spans="1:7" ht="13.5" thickBot="1">
      <c r="A20" s="279"/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</row>
    <row r="21" spans="1:4" ht="12.75">
      <c r="A21" s="279"/>
      <c r="B21" s="280">
        <v>0</v>
      </c>
      <c r="C21" s="280">
        <v>0</v>
      </c>
      <c r="D21" s="89"/>
    </row>
    <row r="22" spans="1:4" ht="12.75">
      <c r="A22" s="85"/>
      <c r="B22" s="280">
        <v>0</v>
      </c>
      <c r="C22" s="280">
        <v>0</v>
      </c>
      <c r="D22" s="89"/>
    </row>
    <row r="23" spans="1:4" ht="13.5" thickBot="1">
      <c r="A23" s="85"/>
      <c r="B23" s="501">
        <v>64.3</v>
      </c>
      <c r="C23" s="280">
        <v>0</v>
      </c>
      <c r="D23" s="89"/>
    </row>
    <row r="24" spans="1:4" ht="12.75">
      <c r="A24" s="85"/>
      <c r="B24" s="89"/>
      <c r="C24" s="89"/>
      <c r="D24" s="89"/>
    </row>
    <row r="25" spans="1:4" ht="12.75">
      <c r="A25" s="84" t="s">
        <v>123</v>
      </c>
      <c r="B25" s="104">
        <f>SUM(B13:B24)</f>
        <v>69.89999999999999</v>
      </c>
      <c r="C25" s="110">
        <f>SUM(C13:C24)</f>
        <v>8.3</v>
      </c>
      <c r="D25" s="105">
        <f>SUM(D13:D24)</f>
        <v>1</v>
      </c>
    </row>
    <row r="26" spans="1:4" ht="12.75">
      <c r="A26" s="158" t="str">
        <f>IF(B25='rhn(blank 2.1)'!I15,"(överensstämmer med blank 2.1)","(fel överensstämmer inte med blank 2.1)")</f>
        <v>(fel överensstämmer inte med blank 2.1)</v>
      </c>
      <c r="B26" s="5"/>
      <c r="C26" s="5"/>
      <c r="D26" s="5"/>
    </row>
    <row r="27" spans="1:4" ht="12.75" hidden="1">
      <c r="A27" s="52"/>
      <c r="B27" s="13"/>
      <c r="C27" s="13"/>
      <c r="D27" s="13"/>
    </row>
    <row r="28" spans="1:4" ht="12.75" hidden="1">
      <c r="A28" s="52"/>
      <c r="B28" s="13"/>
      <c r="C28" s="13"/>
      <c r="D28" s="13"/>
    </row>
    <row r="29" spans="1:4" ht="12.75" hidden="1">
      <c r="A29" s="52"/>
      <c r="B29" s="13"/>
      <c r="C29" s="13"/>
      <c r="D29" s="13"/>
    </row>
    <row r="30" spans="1:4" ht="12.75" hidden="1">
      <c r="A30" s="11"/>
      <c r="B30" s="13"/>
      <c r="C30" s="13"/>
      <c r="D30" s="13"/>
    </row>
    <row r="31" spans="1:4" ht="12.75" hidden="1">
      <c r="A31" s="11"/>
      <c r="B31" s="13"/>
      <c r="C31" s="13"/>
      <c r="D31" s="13"/>
    </row>
    <row r="32" spans="1:4" ht="12.75" hidden="1">
      <c r="A32" s="11"/>
      <c r="B32" s="13"/>
      <c r="C32" s="13"/>
      <c r="D32" s="13"/>
    </row>
    <row r="33" spans="1:4" ht="25.5" hidden="1">
      <c r="A33" s="38" t="s">
        <v>28</v>
      </c>
      <c r="B33" s="41">
        <f>+SUM(B27:B32)</f>
        <v>0</v>
      </c>
      <c r="C33" s="41"/>
      <c r="D33" s="41">
        <f>+SUM(D27:D32)</f>
        <v>0</v>
      </c>
    </row>
    <row r="34" ht="12.75" hidden="1">
      <c r="A34" s="14" t="s">
        <v>29</v>
      </c>
    </row>
    <row r="35" spans="1:4" ht="12.75">
      <c r="A35" s="158" t="str">
        <f>IF(C25='rhn(blank 2.1)'!I19,"(överensstämmer med blank 2.1)","(fel överensstämmer inte med blank 2.1)")</f>
        <v>(fel överensstämmer inte med blank 2.1)</v>
      </c>
      <c r="B35" s="5"/>
      <c r="C35" s="5"/>
      <c r="D35" s="5"/>
    </row>
    <row r="36" spans="1:4" ht="12.75">
      <c r="A36" s="14" t="s">
        <v>30</v>
      </c>
      <c r="B36" s="5"/>
      <c r="C36" s="5"/>
      <c r="D36" s="5"/>
    </row>
    <row r="37" spans="1:4" ht="12.75">
      <c r="A37" s="14" t="s">
        <v>31</v>
      </c>
      <c r="B37" s="5"/>
      <c r="C37" s="5"/>
      <c r="D37" s="5"/>
    </row>
    <row r="38" spans="1:4" ht="12.75">
      <c r="A38" s="14" t="s">
        <v>32</v>
      </c>
      <c r="B38" s="5"/>
      <c r="C38" s="5"/>
      <c r="D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2:3" ht="12.75">
      <c r="B48" s="6"/>
      <c r="C48" s="6"/>
    </row>
  </sheetData>
  <printOptions/>
  <pageMargins left="1.1811023622047245" right="0.3937007874015748" top="0.7874015748031497" bottom="0.5905511811023623" header="0.5118110236220472" footer="0.5118110236220472"/>
  <pageSetup orientation="portrait" paperSize="9" r:id="rId1"/>
  <headerFooter alignWithMargins="0">
    <oddFooter>&amp;L&amp;8&amp;D  &amp;T&amp;C&amp;8&amp;A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H48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50.7109375" style="0" customWidth="1"/>
    <col min="2" max="5" width="10.7109375" style="0" customWidth="1"/>
    <col min="6" max="16384" width="8.8515625" style="0" customWidth="1"/>
  </cols>
  <sheetData>
    <row r="1" spans="1:8" ht="18.75">
      <c r="A1" s="42" t="s">
        <v>367</v>
      </c>
      <c r="B1" s="6"/>
      <c r="C1" s="6"/>
      <c r="D1" s="10"/>
      <c r="E1" s="10"/>
      <c r="H1" s="5"/>
    </row>
    <row r="2" spans="1:7" ht="15.75">
      <c r="A2" s="5"/>
      <c r="B2" s="5"/>
      <c r="C2" s="5"/>
      <c r="D2" s="5"/>
      <c r="E2" s="5"/>
      <c r="G2" s="36"/>
    </row>
    <row r="3" spans="1:5" ht="18.75">
      <c r="A3" s="115" t="s">
        <v>255</v>
      </c>
      <c r="B3" s="5"/>
      <c r="C3" s="5"/>
      <c r="D3" s="5"/>
      <c r="E3" s="5"/>
    </row>
    <row r="4" spans="1:5" ht="15">
      <c r="A4" s="4"/>
      <c r="B4" s="5"/>
      <c r="C4" s="5"/>
      <c r="D4" s="5"/>
      <c r="E4" s="5"/>
    </row>
    <row r="5" spans="1:5" ht="15">
      <c r="A5" s="4" t="s">
        <v>18</v>
      </c>
      <c r="B5" s="5"/>
      <c r="C5" s="5"/>
      <c r="D5" s="5"/>
      <c r="E5" s="5"/>
    </row>
    <row r="6" spans="1:5" ht="15">
      <c r="A6" s="4" t="s">
        <v>358</v>
      </c>
      <c r="B6" s="5"/>
      <c r="C6" s="5"/>
      <c r="D6" s="5"/>
      <c r="E6" s="5"/>
    </row>
    <row r="7" spans="1:5" ht="19.5" customHeight="1">
      <c r="A7" s="5" t="s">
        <v>27</v>
      </c>
      <c r="B7" s="5"/>
      <c r="C7" s="5"/>
      <c r="D7" s="5"/>
      <c r="E7" s="5"/>
    </row>
    <row r="8" spans="1:5" ht="12.75">
      <c r="A8" s="5"/>
      <c r="B8" s="5"/>
      <c r="C8" s="5"/>
      <c r="D8" s="5"/>
      <c r="E8" s="5"/>
    </row>
    <row r="9" spans="1:5" ht="15" customHeight="1">
      <c r="A9" s="76" t="s">
        <v>149</v>
      </c>
      <c r="B9" s="111" t="s">
        <v>97</v>
      </c>
      <c r="C9" s="111" t="s">
        <v>20</v>
      </c>
      <c r="D9" s="112" t="s">
        <v>50</v>
      </c>
      <c r="E9" s="106"/>
    </row>
    <row r="10" spans="1:5" ht="12.75">
      <c r="A10" s="101"/>
      <c r="B10" s="78"/>
      <c r="C10" s="78"/>
      <c r="D10" s="78"/>
      <c r="E10" s="103"/>
    </row>
    <row r="11" spans="1:5" ht="12.75">
      <c r="A11" s="40" t="s">
        <v>18</v>
      </c>
      <c r="B11" s="103"/>
      <c r="C11" s="103"/>
      <c r="D11" s="103"/>
      <c r="E11" s="103"/>
    </row>
    <row r="12" spans="1:5" ht="12.75">
      <c r="A12" s="102" t="s">
        <v>359</v>
      </c>
      <c r="B12" s="281"/>
      <c r="C12" s="281"/>
      <c r="D12" s="103"/>
      <c r="E12" s="103"/>
    </row>
    <row r="13" spans="1:5" ht="12.75">
      <c r="A13" s="403" t="s">
        <v>252</v>
      </c>
      <c r="B13" s="281"/>
      <c r="C13" s="281"/>
      <c r="D13" s="108"/>
      <c r="E13" s="103"/>
    </row>
    <row r="14" spans="1:5" ht="12.75">
      <c r="A14" s="279"/>
      <c r="B14" s="281">
        <v>0</v>
      </c>
      <c r="C14" s="281">
        <v>0</v>
      </c>
      <c r="D14" s="89"/>
      <c r="E14" s="89"/>
    </row>
    <row r="15" spans="1:5" ht="12.75">
      <c r="A15" s="279"/>
      <c r="B15" s="281">
        <v>0</v>
      </c>
      <c r="C15" s="281">
        <v>0</v>
      </c>
      <c r="D15" s="89"/>
      <c r="E15" s="89"/>
    </row>
    <row r="16" spans="1:5" ht="12.75">
      <c r="A16" s="279"/>
      <c r="B16" s="281">
        <v>0</v>
      </c>
      <c r="C16" s="281">
        <v>0</v>
      </c>
      <c r="D16" s="89"/>
      <c r="E16" s="89"/>
    </row>
    <row r="17" spans="1:5" ht="12.75">
      <c r="A17" s="279"/>
      <c r="B17" s="281">
        <v>0</v>
      </c>
      <c r="C17" s="281">
        <v>0</v>
      </c>
      <c r="D17" s="89"/>
      <c r="E17" s="89"/>
    </row>
    <row r="18" spans="1:5" ht="12.75">
      <c r="A18" s="279"/>
      <c r="B18" s="281">
        <v>0</v>
      </c>
      <c r="C18" s="281">
        <v>0</v>
      </c>
      <c r="D18" s="89"/>
      <c r="E18" s="89"/>
    </row>
    <row r="19" spans="1:5" ht="12.75">
      <c r="A19" s="279"/>
      <c r="B19" s="281">
        <v>0</v>
      </c>
      <c r="C19" s="281">
        <v>0</v>
      </c>
      <c r="D19" s="89"/>
      <c r="E19" s="89"/>
    </row>
    <row r="20" spans="1:7" ht="13.5" thickBot="1">
      <c r="A20" s="284"/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</row>
    <row r="21" spans="1:5" ht="12.75">
      <c r="A21" s="284"/>
      <c r="B21" s="281">
        <v>0</v>
      </c>
      <c r="C21" s="281">
        <v>0</v>
      </c>
      <c r="D21" s="89"/>
      <c r="E21" s="89"/>
    </row>
    <row r="22" spans="1:5" ht="12.75">
      <c r="A22" s="284"/>
      <c r="B22" s="281">
        <v>0</v>
      </c>
      <c r="C22" s="281">
        <v>0</v>
      </c>
      <c r="D22" s="89"/>
      <c r="E22" s="89"/>
    </row>
    <row r="23" spans="1:5" ht="13.5" thickBot="1">
      <c r="A23" s="279"/>
      <c r="B23" s="501">
        <v>64.3</v>
      </c>
      <c r="C23" s="281">
        <v>0</v>
      </c>
      <c r="D23" s="89"/>
      <c r="E23" s="89"/>
    </row>
    <row r="24" spans="1:5" ht="12.75">
      <c r="A24" s="283"/>
      <c r="B24" s="282"/>
      <c r="C24" s="282"/>
      <c r="D24" s="89"/>
      <c r="E24" s="89"/>
    </row>
    <row r="25" spans="1:5" ht="12.75">
      <c r="A25" s="84" t="s">
        <v>123</v>
      </c>
      <c r="B25" s="104">
        <f>SUM(B13:B24)</f>
        <v>69.89999999999999</v>
      </c>
      <c r="C25" s="110">
        <f>SUM(C13:C24)</f>
        <v>8.3</v>
      </c>
      <c r="D25" s="105">
        <f>SUM(D13:D24)</f>
        <v>1</v>
      </c>
      <c r="E25" s="109"/>
    </row>
    <row r="26" spans="1:5" ht="12.75">
      <c r="A26" s="158" t="str">
        <f>IF(B25='rhn(blank 2.1)'!I24,"(överensstämmer med blank 2.1)","(fel överensstämmer inte med blank 2.1)")</f>
        <v>(fel överensstämmer inte med blank 2.1)</v>
      </c>
      <c r="B26" s="5"/>
      <c r="C26" s="5"/>
      <c r="D26" s="5"/>
      <c r="E26" s="5"/>
    </row>
    <row r="27" spans="1:5" ht="12.75" hidden="1">
      <c r="A27" s="52"/>
      <c r="B27" s="13"/>
      <c r="C27" s="13"/>
      <c r="D27" s="13"/>
      <c r="E27" s="89"/>
    </row>
    <row r="28" spans="1:5" ht="12.75" hidden="1">
      <c r="A28" s="52"/>
      <c r="B28" s="13"/>
      <c r="C28" s="13"/>
      <c r="D28" s="13"/>
      <c r="E28" s="89"/>
    </row>
    <row r="29" spans="1:5" ht="12.75" hidden="1">
      <c r="A29" s="52"/>
      <c r="B29" s="13"/>
      <c r="C29" s="13"/>
      <c r="D29" s="13"/>
      <c r="E29" s="89"/>
    </row>
    <row r="30" spans="1:5" ht="12.75" hidden="1">
      <c r="A30" s="11"/>
      <c r="B30" s="13"/>
      <c r="C30" s="13"/>
      <c r="D30" s="13"/>
      <c r="E30" s="89"/>
    </row>
    <row r="31" spans="1:5" ht="12.75" hidden="1">
      <c r="A31" s="11"/>
      <c r="B31" s="13"/>
      <c r="C31" s="13"/>
      <c r="D31" s="13"/>
      <c r="E31" s="89"/>
    </row>
    <row r="32" spans="1:5" ht="12.75" hidden="1">
      <c r="A32" s="11"/>
      <c r="B32" s="13"/>
      <c r="C32" s="13"/>
      <c r="D32" s="13"/>
      <c r="E32" s="89"/>
    </row>
    <row r="33" spans="1:5" ht="25.5" hidden="1">
      <c r="A33" s="38" t="s">
        <v>28</v>
      </c>
      <c r="B33" s="41">
        <f>+SUM(B27:B32)</f>
        <v>0</v>
      </c>
      <c r="C33" s="41"/>
      <c r="D33" s="41">
        <f>+SUM(D27:D32)</f>
        <v>0</v>
      </c>
      <c r="E33" s="107"/>
    </row>
    <row r="34" spans="1:6" ht="12.75" hidden="1">
      <c r="A34" s="14" t="s">
        <v>29</v>
      </c>
      <c r="F34" s="15"/>
    </row>
    <row r="35" spans="1:5" ht="12.75">
      <c r="A35" s="158" t="str">
        <f>IF(C25='rhn(blank 2.1)'!I25,"(överensstämmer med blank 2.1)","(fel överensstämmer inte med blank 2.1)")</f>
        <v>(fel överensstämmer inte med blank 2.1)</v>
      </c>
      <c r="B35" s="5"/>
      <c r="C35" s="5"/>
      <c r="D35" s="5"/>
      <c r="E35" s="5"/>
    </row>
    <row r="36" spans="1:5" ht="12.75">
      <c r="A36" s="14" t="s">
        <v>30</v>
      </c>
      <c r="B36" s="5"/>
      <c r="C36" s="5"/>
      <c r="D36" s="5"/>
      <c r="E36" s="5"/>
    </row>
    <row r="37" spans="1:5" ht="12.75">
      <c r="A37" s="14" t="s">
        <v>25</v>
      </c>
      <c r="B37" s="5"/>
      <c r="C37" s="5"/>
      <c r="D37" s="5"/>
      <c r="E37" s="5"/>
    </row>
    <row r="38" spans="1:5" ht="12.75">
      <c r="A38" s="14" t="s">
        <v>26</v>
      </c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2:5" ht="12.75">
      <c r="B48" s="6"/>
      <c r="C48" s="6"/>
      <c r="D48" s="6"/>
      <c r="E48" s="6"/>
    </row>
  </sheetData>
  <printOptions/>
  <pageMargins left="1.1811023622047245" right="0.3937007874015748" top="0.7874015748031497" bottom="0.5905511811023623" header="0.5118110236220472" footer="0.5118110236220472"/>
  <pageSetup orientation="portrait" paperSize="9" r:id="rId1"/>
  <headerFooter alignWithMargins="0">
    <oddHeader>&amp;R
</oddHeader>
    <oddFooter>&amp;L&amp;8&amp;D  &amp;T&amp;C&amp;8&amp;A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112"/>
  <dimension ref="A1:S61"/>
  <sheetViews>
    <sheetView showGridLines="0" tabSelected="1" workbookViewId="0" topLeftCell="A3">
      <selection activeCell="D24" sqref="D24"/>
    </sheetView>
  </sheetViews>
  <sheetFormatPr defaultColWidth="9.140625" defaultRowHeight="12.75"/>
  <cols>
    <col min="1" max="1" width="30.7109375" style="189" customWidth="1"/>
    <col min="2" max="2" width="7.7109375" style="189" customWidth="1"/>
    <col min="3" max="3" width="7.7109375" style="276" customWidth="1"/>
    <col min="4" max="4" width="7.140625" style="190" bestFit="1" customWidth="1"/>
    <col min="5" max="6" width="6.7109375" style="190" customWidth="1"/>
    <col min="7" max="7" width="7.7109375" style="190" customWidth="1"/>
    <col min="8" max="8" width="5.7109375" style="190" customWidth="1"/>
    <col min="9" max="9" width="10.421875" style="277" bestFit="1" customWidth="1"/>
    <col min="10" max="10" width="8.57421875" style="189" bestFit="1" customWidth="1"/>
    <col min="11" max="11" width="9.140625" style="189" customWidth="1"/>
    <col min="12" max="12" width="9.140625" style="290" customWidth="1"/>
    <col min="13" max="14" width="9.140625" style="189" customWidth="1"/>
    <col min="15" max="15" width="9.140625" style="290" customWidth="1"/>
    <col min="16" max="16" width="9.140625" style="189" customWidth="1"/>
    <col min="17" max="17" width="7.7109375" style="189" customWidth="1"/>
    <col min="18" max="18" width="7.7109375" style="191" customWidth="1"/>
    <col min="19" max="19" width="7.7109375" style="189" customWidth="1"/>
    <col min="20" max="16384" width="9.140625" style="189" customWidth="1"/>
  </cols>
  <sheetData>
    <row r="1" ht="18.75">
      <c r="A1" s="42" t="s">
        <v>367</v>
      </c>
    </row>
    <row r="2" ht="12.75">
      <c r="A2" s="5"/>
    </row>
    <row r="3" spans="1:9" ht="18.75">
      <c r="A3" s="115" t="s">
        <v>255</v>
      </c>
      <c r="C3" s="189"/>
      <c r="I3" s="190"/>
    </row>
    <row r="4" spans="1:9" ht="15.75">
      <c r="A4" s="291"/>
      <c r="C4" s="189"/>
      <c r="I4" s="190"/>
    </row>
    <row r="5" spans="1:9" ht="15.75">
      <c r="A5" s="188" t="s">
        <v>157</v>
      </c>
      <c r="C5" s="189"/>
      <c r="I5" s="190"/>
    </row>
    <row r="6" spans="1:9" ht="12.75">
      <c r="A6" s="192" t="s">
        <v>107</v>
      </c>
      <c r="C6" s="189"/>
      <c r="I6" s="190"/>
    </row>
    <row r="7" spans="3:9" ht="12.75">
      <c r="C7" s="189"/>
      <c r="I7" s="190"/>
    </row>
    <row r="8" spans="1:19" ht="12">
      <c r="A8" s="193"/>
      <c r="B8" s="194">
        <v>2003</v>
      </c>
      <c r="C8" s="195"/>
      <c r="D8" s="196"/>
      <c r="E8" s="196"/>
      <c r="F8" s="292">
        <v>2004</v>
      </c>
      <c r="G8" s="196"/>
      <c r="H8" s="196"/>
      <c r="I8" s="197"/>
      <c r="J8" s="198"/>
      <c r="K8" s="293">
        <v>2005</v>
      </c>
      <c r="L8" s="294"/>
      <c r="M8" s="295"/>
      <c r="N8" s="296"/>
      <c r="O8" s="297">
        <v>2006</v>
      </c>
      <c r="P8" s="297"/>
      <c r="Q8" s="195"/>
      <c r="R8" s="298" t="s">
        <v>147</v>
      </c>
      <c r="S8" s="198"/>
    </row>
    <row r="9" spans="1:19" s="302" customFormat="1" ht="12">
      <c r="A9" s="199"/>
      <c r="B9" s="200" t="s">
        <v>158</v>
      </c>
      <c r="C9" s="201" t="s">
        <v>159</v>
      </c>
      <c r="D9" s="202"/>
      <c r="E9" s="203"/>
      <c r="F9" s="204" t="s">
        <v>160</v>
      </c>
      <c r="G9" s="203"/>
      <c r="H9" s="205"/>
      <c r="I9" s="206" t="s">
        <v>161</v>
      </c>
      <c r="J9" s="207" t="s">
        <v>162</v>
      </c>
      <c r="K9" s="299" t="s">
        <v>163</v>
      </c>
      <c r="L9" s="213" t="s">
        <v>164</v>
      </c>
      <c r="M9" s="300" t="s">
        <v>165</v>
      </c>
      <c r="N9" s="299" t="s">
        <v>211</v>
      </c>
      <c r="O9" s="213" t="s">
        <v>212</v>
      </c>
      <c r="P9" s="301" t="s">
        <v>213</v>
      </c>
      <c r="Q9" s="208" t="s">
        <v>214</v>
      </c>
      <c r="R9" s="209" t="s">
        <v>215</v>
      </c>
      <c r="S9" s="200" t="s">
        <v>216</v>
      </c>
    </row>
    <row r="10" spans="1:19" ht="12">
      <c r="A10" s="210"/>
      <c r="B10" s="211" t="s">
        <v>105</v>
      </c>
      <c r="C10" s="212" t="s">
        <v>166</v>
      </c>
      <c r="D10" s="213" t="s">
        <v>167</v>
      </c>
      <c r="E10" s="213" t="s">
        <v>168</v>
      </c>
      <c r="F10" s="213" t="s">
        <v>169</v>
      </c>
      <c r="G10" s="213" t="s">
        <v>170</v>
      </c>
      <c r="H10" s="213" t="s">
        <v>171</v>
      </c>
      <c r="I10" s="214" t="s">
        <v>99</v>
      </c>
      <c r="J10" s="215" t="s">
        <v>1</v>
      </c>
      <c r="K10" s="201" t="s">
        <v>217</v>
      </c>
      <c r="L10" s="303" t="s">
        <v>2</v>
      </c>
      <c r="M10" s="211" t="s">
        <v>218</v>
      </c>
      <c r="N10" s="219" t="s">
        <v>217</v>
      </c>
      <c r="O10" s="217" t="s">
        <v>2</v>
      </c>
      <c r="P10" s="304" t="s">
        <v>173</v>
      </c>
      <c r="Q10" s="212" t="s">
        <v>81</v>
      </c>
      <c r="R10" s="216" t="s">
        <v>172</v>
      </c>
      <c r="S10" s="215" t="s">
        <v>173</v>
      </c>
    </row>
    <row r="11" spans="1:19" ht="12">
      <c r="A11" s="241" t="s">
        <v>148</v>
      </c>
      <c r="B11" s="211" t="s">
        <v>34</v>
      </c>
      <c r="C11" s="212">
        <v>2004</v>
      </c>
      <c r="D11" s="217" t="s">
        <v>174</v>
      </c>
      <c r="E11" s="217" t="s">
        <v>193</v>
      </c>
      <c r="F11" s="217" t="s">
        <v>175</v>
      </c>
      <c r="G11" s="217" t="s">
        <v>195</v>
      </c>
      <c r="H11" s="217" t="s">
        <v>108</v>
      </c>
      <c r="I11" s="218" t="s">
        <v>219</v>
      </c>
      <c r="J11" s="215" t="s">
        <v>109</v>
      </c>
      <c r="K11" s="219">
        <v>2005</v>
      </c>
      <c r="L11" s="217"/>
      <c r="M11" s="211" t="s">
        <v>109</v>
      </c>
      <c r="N11" s="219">
        <v>2006</v>
      </c>
      <c r="O11" s="217"/>
      <c r="P11" s="304" t="s">
        <v>109</v>
      </c>
      <c r="Q11" s="212" t="s">
        <v>109</v>
      </c>
      <c r="R11" s="216" t="s">
        <v>176</v>
      </c>
      <c r="S11" s="215" t="s">
        <v>110</v>
      </c>
    </row>
    <row r="12" spans="1:19" ht="12">
      <c r="A12" s="210"/>
      <c r="B12" s="211">
        <v>2003</v>
      </c>
      <c r="C12" s="219" t="s">
        <v>220</v>
      </c>
      <c r="D12" s="217" t="s">
        <v>177</v>
      </c>
      <c r="E12" s="217" t="s">
        <v>194</v>
      </c>
      <c r="F12" s="217" t="s">
        <v>111</v>
      </c>
      <c r="G12" s="217" t="s">
        <v>196</v>
      </c>
      <c r="H12" s="217"/>
      <c r="I12" s="217" t="s">
        <v>179</v>
      </c>
      <c r="J12" s="215">
        <v>2004</v>
      </c>
      <c r="K12" s="219" t="s">
        <v>220</v>
      </c>
      <c r="L12" s="217"/>
      <c r="M12" s="211">
        <v>2005</v>
      </c>
      <c r="N12" s="219" t="s">
        <v>220</v>
      </c>
      <c r="O12" s="217"/>
      <c r="P12" s="304">
        <v>2006</v>
      </c>
      <c r="Q12" s="212" t="s">
        <v>178</v>
      </c>
      <c r="R12" s="216" t="s">
        <v>109</v>
      </c>
      <c r="S12" s="215" t="s">
        <v>109</v>
      </c>
    </row>
    <row r="13" spans="1:19" ht="12">
      <c r="A13" s="220"/>
      <c r="B13" s="211"/>
      <c r="C13" s="221" t="s">
        <v>87</v>
      </c>
      <c r="D13" s="222"/>
      <c r="E13" s="222"/>
      <c r="F13" s="222"/>
      <c r="G13" s="222"/>
      <c r="H13" s="222"/>
      <c r="I13" s="222"/>
      <c r="J13" s="224" t="s">
        <v>180</v>
      </c>
      <c r="K13" s="305" t="s">
        <v>87</v>
      </c>
      <c r="L13" s="222"/>
      <c r="M13" s="306"/>
      <c r="N13" s="305" t="s">
        <v>87</v>
      </c>
      <c r="O13" s="222"/>
      <c r="P13" s="307"/>
      <c r="Q13" s="221" t="s">
        <v>181</v>
      </c>
      <c r="R13" s="223" t="s">
        <v>182</v>
      </c>
      <c r="S13" s="224" t="s">
        <v>221</v>
      </c>
    </row>
    <row r="14" spans="1:19" ht="12">
      <c r="A14" s="225"/>
      <c r="B14" s="226"/>
      <c r="C14" s="227"/>
      <c r="D14" s="228"/>
      <c r="E14" s="228"/>
      <c r="F14" s="228"/>
      <c r="G14" s="228"/>
      <c r="H14" s="228"/>
      <c r="I14" s="229"/>
      <c r="J14" s="230"/>
      <c r="K14" s="308"/>
      <c r="L14" s="309"/>
      <c r="M14" s="235"/>
      <c r="N14" s="310"/>
      <c r="O14" s="237"/>
      <c r="P14" s="311"/>
      <c r="Q14" s="231"/>
      <c r="R14" s="232"/>
      <c r="S14" s="233"/>
    </row>
    <row r="15" spans="1:19" ht="15">
      <c r="A15" s="234" t="s">
        <v>183</v>
      </c>
      <c r="B15" s="235"/>
      <c r="C15" s="236"/>
      <c r="D15" s="237"/>
      <c r="E15" s="237"/>
      <c r="F15" s="237"/>
      <c r="G15" s="237"/>
      <c r="H15" s="237"/>
      <c r="I15" s="238"/>
      <c r="J15" s="239"/>
      <c r="K15" s="310"/>
      <c r="L15" s="309"/>
      <c r="M15" s="235"/>
      <c r="N15" s="310"/>
      <c r="O15" s="237"/>
      <c r="P15" s="311"/>
      <c r="Q15" s="236"/>
      <c r="R15" s="240"/>
      <c r="S15" s="239"/>
    </row>
    <row r="16" spans="1:19" ht="12">
      <c r="A16" s="241" t="s">
        <v>222</v>
      </c>
      <c r="B16" s="235"/>
      <c r="C16" s="236"/>
      <c r="D16" s="237"/>
      <c r="E16" s="242"/>
      <c r="F16" s="237"/>
      <c r="G16" s="237"/>
      <c r="H16" s="237"/>
      <c r="I16" s="238"/>
      <c r="J16" s="239"/>
      <c r="K16" s="310"/>
      <c r="L16" s="309"/>
      <c r="M16" s="235"/>
      <c r="N16" s="310"/>
      <c r="O16" s="237"/>
      <c r="P16" s="311"/>
      <c r="Q16" s="236"/>
      <c r="R16" s="240"/>
      <c r="S16" s="239"/>
    </row>
    <row r="17" spans="1:19" ht="12">
      <c r="A17" s="278"/>
      <c r="B17" s="312">
        <v>0</v>
      </c>
      <c r="C17" s="313">
        <v>0</v>
      </c>
      <c r="D17" s="314">
        <v>0</v>
      </c>
      <c r="E17" s="315">
        <v>0</v>
      </c>
      <c r="F17" s="316">
        <v>0</v>
      </c>
      <c r="G17" s="316">
        <v>0</v>
      </c>
      <c r="H17" s="316">
        <v>0</v>
      </c>
      <c r="I17" s="246">
        <f>SUM(D17:H17)</f>
        <v>0</v>
      </c>
      <c r="J17" s="247">
        <f>C17+I17</f>
        <v>0</v>
      </c>
      <c r="K17" s="317">
        <v>0</v>
      </c>
      <c r="L17" s="318">
        <v>0</v>
      </c>
      <c r="M17" s="319">
        <f>K17+L17</f>
        <v>0</v>
      </c>
      <c r="N17" s="317">
        <v>0</v>
      </c>
      <c r="O17" s="318">
        <v>0</v>
      </c>
      <c r="P17" s="320">
        <f>N17+O17</f>
        <v>0</v>
      </c>
      <c r="Q17" s="313">
        <v>0</v>
      </c>
      <c r="R17" s="321">
        <v>0</v>
      </c>
      <c r="S17" s="247">
        <f>SUM(Q17:R17)</f>
        <v>0</v>
      </c>
    </row>
    <row r="18" spans="1:19" ht="12">
      <c r="A18" s="241"/>
      <c r="B18" s="312">
        <v>0</v>
      </c>
      <c r="C18" s="313">
        <v>0</v>
      </c>
      <c r="D18" s="316">
        <v>0</v>
      </c>
      <c r="E18" s="316">
        <v>0</v>
      </c>
      <c r="F18" s="316">
        <v>0</v>
      </c>
      <c r="G18" s="316">
        <v>0</v>
      </c>
      <c r="H18" s="316">
        <v>0</v>
      </c>
      <c r="I18" s="246">
        <f>SUM(D18:H18)</f>
        <v>0</v>
      </c>
      <c r="J18" s="247">
        <f>C18+I18</f>
        <v>0</v>
      </c>
      <c r="K18" s="317">
        <v>0</v>
      </c>
      <c r="L18" s="318">
        <v>0</v>
      </c>
      <c r="M18" s="319">
        <f>K18+L18</f>
        <v>0</v>
      </c>
      <c r="N18" s="317">
        <v>0</v>
      </c>
      <c r="O18" s="318">
        <v>0</v>
      </c>
      <c r="P18" s="320">
        <f>N18+O18</f>
        <v>0</v>
      </c>
      <c r="Q18" s="313">
        <v>0</v>
      </c>
      <c r="R18" s="321">
        <v>0</v>
      </c>
      <c r="S18" s="247">
        <f>SUM(Q18:R18)</f>
        <v>0</v>
      </c>
    </row>
    <row r="19" spans="1:19" ht="12">
      <c r="A19" s="241"/>
      <c r="B19" s="312">
        <v>0</v>
      </c>
      <c r="C19" s="313">
        <v>0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246">
        <f>SUM(D19:H19)</f>
        <v>0</v>
      </c>
      <c r="J19" s="247">
        <f>C19+I19</f>
        <v>0</v>
      </c>
      <c r="K19" s="317">
        <v>0</v>
      </c>
      <c r="L19" s="318">
        <v>0</v>
      </c>
      <c r="M19" s="319">
        <f>K19+L19</f>
        <v>0</v>
      </c>
      <c r="N19" s="317">
        <v>0</v>
      </c>
      <c r="O19" s="318">
        <v>0</v>
      </c>
      <c r="P19" s="320">
        <f>N19+O19</f>
        <v>0</v>
      </c>
      <c r="Q19" s="313">
        <v>0</v>
      </c>
      <c r="R19" s="321">
        <v>0</v>
      </c>
      <c r="S19" s="247">
        <f>SUM(Q19:R19)</f>
        <v>0</v>
      </c>
    </row>
    <row r="20" spans="1:19" ht="13.5" thickBot="1">
      <c r="A20" s="249" t="s">
        <v>223</v>
      </c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  <c r="H20" s="252">
        <f aca="true" t="shared" si="0" ref="B20:S20">SUM(H17:H19)</f>
        <v>0</v>
      </c>
      <c r="I20" s="252">
        <f t="shared" si="0"/>
        <v>0</v>
      </c>
      <c r="J20" s="255">
        <f t="shared" si="0"/>
        <v>0</v>
      </c>
      <c r="K20" s="322">
        <f t="shared" si="0"/>
        <v>0</v>
      </c>
      <c r="L20" s="253">
        <f t="shared" si="0"/>
        <v>0</v>
      </c>
      <c r="M20" s="323">
        <f t="shared" si="0"/>
        <v>0</v>
      </c>
      <c r="N20" s="322">
        <f t="shared" si="0"/>
        <v>0</v>
      </c>
      <c r="O20" s="253">
        <f t="shared" si="0"/>
        <v>0</v>
      </c>
      <c r="P20" s="324">
        <f t="shared" si="0"/>
        <v>0</v>
      </c>
      <c r="Q20" s="251">
        <f t="shared" si="0"/>
        <v>0</v>
      </c>
      <c r="R20" s="253">
        <f t="shared" si="0"/>
        <v>0</v>
      </c>
      <c r="S20" s="255">
        <f t="shared" si="0"/>
        <v>0</v>
      </c>
    </row>
    <row r="21" spans="1:19" ht="12">
      <c r="A21" s="257"/>
      <c r="B21" s="235"/>
      <c r="C21" s="236"/>
      <c r="D21" s="237"/>
      <c r="E21" s="237"/>
      <c r="F21" s="237"/>
      <c r="G21" s="237"/>
      <c r="H21" s="237"/>
      <c r="I21" s="238"/>
      <c r="J21" s="239"/>
      <c r="K21" s="310"/>
      <c r="L21" s="309"/>
      <c r="M21" s="235"/>
      <c r="N21" s="310"/>
      <c r="O21" s="237"/>
      <c r="P21" s="311"/>
      <c r="Q21" s="236"/>
      <c r="R21" s="240"/>
      <c r="S21" s="239"/>
    </row>
    <row r="22" spans="1:19" ht="12">
      <c r="A22" s="264"/>
      <c r="B22" s="259"/>
      <c r="C22" s="260"/>
      <c r="D22" s="261"/>
      <c r="E22" s="261"/>
      <c r="F22" s="261"/>
      <c r="G22" s="261"/>
      <c r="H22" s="261"/>
      <c r="I22" s="262"/>
      <c r="J22" s="263"/>
      <c r="K22" s="310"/>
      <c r="L22" s="309"/>
      <c r="M22" s="235"/>
      <c r="N22" s="310"/>
      <c r="O22" s="237"/>
      <c r="P22" s="311"/>
      <c r="Q22" s="260"/>
      <c r="R22" s="240"/>
      <c r="S22" s="263"/>
    </row>
    <row r="23" spans="1:19" ht="13.5" thickBot="1">
      <c r="A23" s="258" t="s">
        <v>184</v>
      </c>
      <c r="B23" s="501">
        <v>64.3</v>
      </c>
      <c r="C23" s="260"/>
      <c r="D23" s="261"/>
      <c r="E23" s="261"/>
      <c r="F23" s="261"/>
      <c r="G23" s="261"/>
      <c r="H23" s="261"/>
      <c r="I23" s="262"/>
      <c r="J23" s="263"/>
      <c r="K23" s="310"/>
      <c r="L23" s="309"/>
      <c r="M23" s="235"/>
      <c r="N23" s="310"/>
      <c r="O23" s="237"/>
      <c r="P23" s="311"/>
      <c r="Q23" s="260"/>
      <c r="R23" s="240"/>
      <c r="S23" s="263"/>
    </row>
    <row r="24" spans="1:19" ht="12">
      <c r="A24" s="210" t="s">
        <v>414</v>
      </c>
      <c r="B24" s="312">
        <v>-2.7</v>
      </c>
      <c r="C24" s="313">
        <f>-3.5-1</f>
        <v>-4.5</v>
      </c>
      <c r="D24" s="316">
        <v>0</v>
      </c>
      <c r="E24" s="316">
        <f>3.3+0.5</f>
        <v>3.8</v>
      </c>
      <c r="F24" s="316">
        <v>0</v>
      </c>
      <c r="G24" s="316">
        <v>0</v>
      </c>
      <c r="H24" s="316">
        <v>0</v>
      </c>
      <c r="I24" s="246">
        <f>SUM(D24:H24)</f>
        <v>3.8</v>
      </c>
      <c r="J24" s="247">
        <f>C24+I24</f>
        <v>-0.7000000000000002</v>
      </c>
      <c r="K24" s="317">
        <v>-13.4</v>
      </c>
      <c r="L24" s="318">
        <v>0</v>
      </c>
      <c r="M24" s="319">
        <f>K24+L24</f>
        <v>-13.4</v>
      </c>
      <c r="N24" s="317">
        <v>-15</v>
      </c>
      <c r="O24" s="318">
        <v>-20</v>
      </c>
      <c r="P24" s="320">
        <f>N24+O24</f>
        <v>-35</v>
      </c>
      <c r="Q24" s="313">
        <f>+B24+C24+K24+N24</f>
        <v>-35.6</v>
      </c>
      <c r="R24" s="321">
        <v>-16.2</v>
      </c>
      <c r="S24" s="247">
        <f>SUM(Q24:R24)</f>
        <v>-51.8</v>
      </c>
    </row>
    <row r="25" spans="1:19" ht="12">
      <c r="A25" s="264" t="s">
        <v>415</v>
      </c>
      <c r="B25" s="312">
        <v>-6.2</v>
      </c>
      <c r="C25" s="313">
        <v>-4.1</v>
      </c>
      <c r="D25" s="316">
        <v>0</v>
      </c>
      <c r="E25" s="316">
        <v>1.8</v>
      </c>
      <c r="F25" s="316">
        <v>0</v>
      </c>
      <c r="G25" s="316">
        <v>1.5</v>
      </c>
      <c r="H25" s="316">
        <v>0</v>
      </c>
      <c r="I25" s="246">
        <f>SUM(D25:H25)</f>
        <v>3.3</v>
      </c>
      <c r="J25" s="247">
        <f>C25+I25</f>
        <v>-0.7999999999999998</v>
      </c>
      <c r="K25" s="317">
        <v>-1</v>
      </c>
      <c r="L25" s="318">
        <v>0</v>
      </c>
      <c r="M25" s="319">
        <f>K25+L25</f>
        <v>-1</v>
      </c>
      <c r="N25" s="317">
        <v>0</v>
      </c>
      <c r="O25" s="318">
        <v>-1</v>
      </c>
      <c r="P25" s="320">
        <f>N25+O25</f>
        <v>-1</v>
      </c>
      <c r="Q25" s="313">
        <f>+B25+C25+K25+N25</f>
        <v>-11.3</v>
      </c>
      <c r="R25" s="321">
        <v>2.3</v>
      </c>
      <c r="S25" s="247">
        <f>SUM(Q25:R25)</f>
        <v>-9</v>
      </c>
    </row>
    <row r="26" spans="1:19" ht="12">
      <c r="A26" s="264" t="s">
        <v>416</v>
      </c>
      <c r="B26" s="312">
        <v>-0.9</v>
      </c>
      <c r="C26" s="313">
        <v>-2.9</v>
      </c>
      <c r="D26" s="316">
        <v>0</v>
      </c>
      <c r="E26" s="316">
        <v>2.3</v>
      </c>
      <c r="F26" s="316">
        <v>0</v>
      </c>
      <c r="G26" s="316">
        <v>0</v>
      </c>
      <c r="H26" s="316">
        <v>0</v>
      </c>
      <c r="I26" s="246">
        <f>SUM(D26:H26)</f>
        <v>2.3</v>
      </c>
      <c r="J26" s="247">
        <f>C26+I26</f>
        <v>-0.6000000000000001</v>
      </c>
      <c r="K26" s="317">
        <v>-2.6</v>
      </c>
      <c r="L26" s="318">
        <v>0</v>
      </c>
      <c r="M26" s="319">
        <f>K26+L26</f>
        <v>-2.6</v>
      </c>
      <c r="N26" s="317">
        <v>0</v>
      </c>
      <c r="O26" s="318">
        <v>0</v>
      </c>
      <c r="P26" s="320">
        <f>N26+O26</f>
        <v>0</v>
      </c>
      <c r="Q26" s="313">
        <f>+B26+C26+K26+N26</f>
        <v>-6.4</v>
      </c>
      <c r="R26" s="321">
        <v>2.3</v>
      </c>
      <c r="S26" s="247">
        <f>SUM(Q26:R26)</f>
        <v>-4.1000000000000005</v>
      </c>
    </row>
    <row r="27" spans="1:19" ht="12">
      <c r="A27" s="264" t="s">
        <v>417</v>
      </c>
      <c r="B27" s="312">
        <v>0</v>
      </c>
      <c r="C27" s="313">
        <v>0</v>
      </c>
      <c r="D27" s="316">
        <v>0</v>
      </c>
      <c r="E27" s="316">
        <v>0</v>
      </c>
      <c r="F27" s="316">
        <v>0</v>
      </c>
      <c r="G27" s="316">
        <v>0</v>
      </c>
      <c r="H27" s="316">
        <v>0</v>
      </c>
      <c r="I27" s="246">
        <f>SUM(D27:H27)</f>
        <v>0</v>
      </c>
      <c r="J27" s="247">
        <f>C27+I27</f>
        <v>0</v>
      </c>
      <c r="K27" s="317">
        <v>-8</v>
      </c>
      <c r="L27" s="318">
        <v>0</v>
      </c>
      <c r="M27" s="319">
        <f>K27+L27</f>
        <v>-8</v>
      </c>
      <c r="N27" s="317">
        <v>0</v>
      </c>
      <c r="O27" s="318">
        <v>-2</v>
      </c>
      <c r="P27" s="320">
        <f>N27+O27</f>
        <v>-2</v>
      </c>
      <c r="Q27" s="313">
        <f>+B27+C27+K27+N27</f>
        <v>-8</v>
      </c>
      <c r="R27" s="321">
        <v>-2</v>
      </c>
      <c r="S27" s="247">
        <f>SUM(Q27:R27)</f>
        <v>-10</v>
      </c>
    </row>
    <row r="28" spans="1:19" ht="24">
      <c r="A28" s="265" t="s">
        <v>185</v>
      </c>
      <c r="B28" s="250">
        <f aca="true" t="shared" si="1" ref="B28:S28">SUM(B24:B27)</f>
        <v>-9.8</v>
      </c>
      <c r="C28" s="251">
        <f t="shared" si="1"/>
        <v>-11.5</v>
      </c>
      <c r="D28" s="252">
        <f t="shared" si="1"/>
        <v>0</v>
      </c>
      <c r="E28" s="252">
        <f t="shared" si="1"/>
        <v>7.8999999999999995</v>
      </c>
      <c r="F28" s="252">
        <f t="shared" si="1"/>
        <v>0</v>
      </c>
      <c r="G28" s="252">
        <f t="shared" si="1"/>
        <v>1.5</v>
      </c>
      <c r="H28" s="252">
        <f t="shared" si="1"/>
        <v>0</v>
      </c>
      <c r="I28" s="252">
        <f t="shared" si="1"/>
        <v>9.399999999999999</v>
      </c>
      <c r="J28" s="255">
        <f t="shared" si="1"/>
        <v>-2.1</v>
      </c>
      <c r="K28" s="322">
        <f t="shared" si="1"/>
        <v>-25</v>
      </c>
      <c r="L28" s="253">
        <f t="shared" si="1"/>
        <v>0</v>
      </c>
      <c r="M28" s="323">
        <f t="shared" si="1"/>
        <v>-25</v>
      </c>
      <c r="N28" s="322">
        <f t="shared" si="1"/>
        <v>-15</v>
      </c>
      <c r="O28" s="253">
        <f t="shared" si="1"/>
        <v>-23</v>
      </c>
      <c r="P28" s="256">
        <f t="shared" si="1"/>
        <v>-38</v>
      </c>
      <c r="Q28" s="251">
        <f t="shared" si="1"/>
        <v>-61.300000000000004</v>
      </c>
      <c r="R28" s="253">
        <f t="shared" si="1"/>
        <v>-13.599999999999998</v>
      </c>
      <c r="S28" s="255">
        <f t="shared" si="1"/>
        <v>-74.89999999999999</v>
      </c>
    </row>
    <row r="29" spans="1:19" ht="12">
      <c r="A29" s="264"/>
      <c r="B29" s="259"/>
      <c r="C29" s="260"/>
      <c r="D29" s="261"/>
      <c r="E29" s="261"/>
      <c r="F29" s="261"/>
      <c r="G29" s="261"/>
      <c r="H29" s="261"/>
      <c r="I29" s="262"/>
      <c r="J29" s="263"/>
      <c r="K29" s="310"/>
      <c r="L29" s="309"/>
      <c r="M29" s="235"/>
      <c r="N29" s="310"/>
      <c r="O29" s="237"/>
      <c r="P29" s="311"/>
      <c r="Q29" s="260"/>
      <c r="R29" s="266"/>
      <c r="S29" s="263"/>
    </row>
    <row r="30" spans="1:19" ht="30">
      <c r="A30" s="267" t="s">
        <v>35</v>
      </c>
      <c r="B30" s="250">
        <f aca="true" t="shared" si="2" ref="B30:S30">B20+B28</f>
        <v>-4.200000000000001</v>
      </c>
      <c r="C30" s="251">
        <f t="shared" si="2"/>
        <v>-3.1999999999999993</v>
      </c>
      <c r="D30" s="252">
        <f t="shared" si="2"/>
        <v>1</v>
      </c>
      <c r="E30" s="252">
        <f t="shared" si="2"/>
        <v>12.2</v>
      </c>
      <c r="F30" s="252">
        <f t="shared" si="2"/>
        <v>4.8</v>
      </c>
      <c r="G30" s="252">
        <f t="shared" si="2"/>
        <v>8.5</v>
      </c>
      <c r="H30" s="252">
        <f t="shared" si="2"/>
        <v>0</v>
      </c>
      <c r="I30" s="252">
        <f t="shared" si="2"/>
        <v>9.399999999999999</v>
      </c>
      <c r="J30" s="250">
        <f t="shared" si="2"/>
        <v>-2.1</v>
      </c>
      <c r="K30" s="251">
        <f t="shared" si="2"/>
        <v>-25</v>
      </c>
      <c r="L30" s="252">
        <f t="shared" si="2"/>
        <v>0</v>
      </c>
      <c r="M30" s="250">
        <f t="shared" si="2"/>
        <v>-25</v>
      </c>
      <c r="N30" s="251">
        <f t="shared" si="2"/>
        <v>-15</v>
      </c>
      <c r="O30" s="252">
        <f t="shared" si="2"/>
        <v>-23</v>
      </c>
      <c r="P30" s="250">
        <f t="shared" si="2"/>
        <v>-38</v>
      </c>
      <c r="Q30" s="251">
        <f t="shared" si="2"/>
        <v>-61.300000000000004</v>
      </c>
      <c r="R30" s="252">
        <f t="shared" si="2"/>
        <v>-13.599999999999998</v>
      </c>
      <c r="S30" s="250">
        <f t="shared" si="2"/>
        <v>-74.89999999999999</v>
      </c>
    </row>
    <row r="31" spans="1:19" ht="12">
      <c r="A31" s="264"/>
      <c r="B31" s="259"/>
      <c r="C31" s="260"/>
      <c r="D31" s="261"/>
      <c r="E31" s="261"/>
      <c r="F31" s="261"/>
      <c r="G31" s="261"/>
      <c r="H31" s="261"/>
      <c r="I31" s="262"/>
      <c r="J31" s="263"/>
      <c r="K31" s="310"/>
      <c r="L31" s="309"/>
      <c r="M31" s="235"/>
      <c r="N31" s="310"/>
      <c r="O31" s="237"/>
      <c r="P31" s="311"/>
      <c r="Q31" s="260"/>
      <c r="R31" s="240"/>
      <c r="S31" s="263"/>
    </row>
    <row r="32" spans="1:19" ht="12">
      <c r="A32" s="264"/>
      <c r="B32" s="259"/>
      <c r="C32" s="260"/>
      <c r="D32" s="261"/>
      <c r="E32" s="261"/>
      <c r="F32" s="261"/>
      <c r="G32" s="261"/>
      <c r="H32" s="261"/>
      <c r="I32" s="262"/>
      <c r="J32" s="263"/>
      <c r="K32" s="310"/>
      <c r="L32" s="309"/>
      <c r="M32" s="235"/>
      <c r="N32" s="310"/>
      <c r="O32" s="237"/>
      <c r="P32" s="311"/>
      <c r="Q32" s="260"/>
      <c r="R32" s="240"/>
      <c r="S32" s="263"/>
    </row>
    <row r="33" spans="1:19" ht="15">
      <c r="A33" s="268" t="s">
        <v>186</v>
      </c>
      <c r="B33" s="259"/>
      <c r="C33" s="260"/>
      <c r="D33" s="261"/>
      <c r="E33" s="261"/>
      <c r="F33" s="261"/>
      <c r="G33" s="261"/>
      <c r="H33" s="261"/>
      <c r="I33" s="262"/>
      <c r="J33" s="263"/>
      <c r="K33" s="310"/>
      <c r="L33" s="309"/>
      <c r="M33" s="235"/>
      <c r="N33" s="310"/>
      <c r="O33" s="237"/>
      <c r="P33" s="311"/>
      <c r="Q33" s="260"/>
      <c r="R33" s="240"/>
      <c r="S33" s="263"/>
    </row>
    <row r="34" spans="1:19" ht="12">
      <c r="A34" s="258" t="s">
        <v>224</v>
      </c>
      <c r="B34" s="259"/>
      <c r="C34" s="260"/>
      <c r="D34" s="261"/>
      <c r="E34" s="261"/>
      <c r="F34" s="261"/>
      <c r="G34" s="261"/>
      <c r="H34" s="261"/>
      <c r="I34" s="262"/>
      <c r="J34" s="263"/>
      <c r="K34" s="310"/>
      <c r="L34" s="309"/>
      <c r="M34" s="235"/>
      <c r="N34" s="310"/>
      <c r="O34" s="237"/>
      <c r="P34" s="311"/>
      <c r="Q34" s="260"/>
      <c r="R34" s="240"/>
      <c r="S34" s="263"/>
    </row>
    <row r="35" spans="1:19" ht="12">
      <c r="A35" s="264"/>
      <c r="B35" s="312">
        <v>0</v>
      </c>
      <c r="C35" s="313">
        <v>0</v>
      </c>
      <c r="D35" s="316">
        <v>0</v>
      </c>
      <c r="E35" s="316">
        <v>0</v>
      </c>
      <c r="F35" s="316">
        <v>0</v>
      </c>
      <c r="G35" s="316">
        <v>0</v>
      </c>
      <c r="H35" s="316">
        <v>0</v>
      </c>
      <c r="I35" s="246">
        <f>SUM(D35:H35)</f>
        <v>0</v>
      </c>
      <c r="J35" s="247">
        <f>C35+I35</f>
        <v>0</v>
      </c>
      <c r="K35" s="317">
        <v>0</v>
      </c>
      <c r="L35" s="318">
        <v>0</v>
      </c>
      <c r="M35" s="319">
        <f>K35+L35</f>
        <v>0</v>
      </c>
      <c r="N35" s="317">
        <v>0</v>
      </c>
      <c r="O35" s="318">
        <v>0</v>
      </c>
      <c r="P35" s="320">
        <f>N35+O35</f>
        <v>0</v>
      </c>
      <c r="Q35" s="313">
        <v>0</v>
      </c>
      <c r="R35" s="321">
        <v>0</v>
      </c>
      <c r="S35" s="247">
        <f>SUM(Q35:R35)</f>
        <v>0</v>
      </c>
    </row>
    <row r="36" spans="1:19" ht="12">
      <c r="A36" s="264"/>
      <c r="B36" s="312">
        <v>0</v>
      </c>
      <c r="C36" s="313">
        <v>0</v>
      </c>
      <c r="D36" s="316">
        <v>0</v>
      </c>
      <c r="E36" s="316">
        <v>0</v>
      </c>
      <c r="F36" s="316">
        <v>0</v>
      </c>
      <c r="G36" s="316">
        <v>0</v>
      </c>
      <c r="H36" s="316">
        <v>0</v>
      </c>
      <c r="I36" s="246">
        <f>SUM(D36:H36)</f>
        <v>0</v>
      </c>
      <c r="J36" s="247">
        <f>C36+I36</f>
        <v>0</v>
      </c>
      <c r="K36" s="317">
        <v>0</v>
      </c>
      <c r="L36" s="318">
        <v>0</v>
      </c>
      <c r="M36" s="319">
        <f>K36+L36</f>
        <v>0</v>
      </c>
      <c r="N36" s="317">
        <v>0</v>
      </c>
      <c r="O36" s="318">
        <v>0</v>
      </c>
      <c r="P36" s="320">
        <f>N36+O36</f>
        <v>0</v>
      </c>
      <c r="Q36" s="313">
        <v>0</v>
      </c>
      <c r="R36" s="321">
        <v>0</v>
      </c>
      <c r="S36" s="247">
        <f>SUM(Q36:R36)</f>
        <v>0</v>
      </c>
    </row>
    <row r="37" spans="1:19" ht="12">
      <c r="A37" s="264"/>
      <c r="B37" s="312">
        <v>0</v>
      </c>
      <c r="C37" s="313">
        <v>0</v>
      </c>
      <c r="D37" s="316">
        <v>0</v>
      </c>
      <c r="E37" s="316">
        <v>0</v>
      </c>
      <c r="F37" s="316">
        <v>0</v>
      </c>
      <c r="G37" s="316">
        <v>0</v>
      </c>
      <c r="H37" s="316">
        <v>0</v>
      </c>
      <c r="I37" s="246">
        <f>SUM(D37:H37)</f>
        <v>0</v>
      </c>
      <c r="J37" s="247">
        <f>C37+I37</f>
        <v>0</v>
      </c>
      <c r="K37" s="317">
        <v>0</v>
      </c>
      <c r="L37" s="318">
        <v>0</v>
      </c>
      <c r="M37" s="319">
        <f>K37+L37</f>
        <v>0</v>
      </c>
      <c r="N37" s="317">
        <v>0</v>
      </c>
      <c r="O37" s="318">
        <v>0</v>
      </c>
      <c r="P37" s="320">
        <f>N37+O37</f>
        <v>0</v>
      </c>
      <c r="Q37" s="313">
        <v>0</v>
      </c>
      <c r="R37" s="321">
        <v>0</v>
      </c>
      <c r="S37" s="247">
        <f>SUM(Q37:R37)</f>
        <v>0</v>
      </c>
    </row>
    <row r="38" spans="1:19" ht="12">
      <c r="A38" s="265" t="s">
        <v>225</v>
      </c>
      <c r="B38" s="250">
        <f aca="true" t="shared" si="3" ref="B38:S38">SUM(B35:B37)</f>
        <v>0</v>
      </c>
      <c r="C38" s="251">
        <f t="shared" si="3"/>
        <v>0</v>
      </c>
      <c r="D38" s="252">
        <f t="shared" si="3"/>
        <v>0</v>
      </c>
      <c r="E38" s="252">
        <f t="shared" si="3"/>
        <v>0</v>
      </c>
      <c r="F38" s="252">
        <f t="shared" si="3"/>
        <v>0</v>
      </c>
      <c r="G38" s="252">
        <f t="shared" si="3"/>
        <v>0</v>
      </c>
      <c r="H38" s="252">
        <f t="shared" si="3"/>
        <v>0</v>
      </c>
      <c r="I38" s="252">
        <f t="shared" si="3"/>
        <v>0</v>
      </c>
      <c r="J38" s="255">
        <f t="shared" si="3"/>
        <v>0</v>
      </c>
      <c r="K38" s="322">
        <f t="shared" si="3"/>
        <v>0</v>
      </c>
      <c r="L38" s="253">
        <f t="shared" si="3"/>
        <v>0</v>
      </c>
      <c r="M38" s="323">
        <f t="shared" si="3"/>
        <v>0</v>
      </c>
      <c r="N38" s="322">
        <f t="shared" si="3"/>
        <v>0</v>
      </c>
      <c r="O38" s="253">
        <f t="shared" si="3"/>
        <v>0</v>
      </c>
      <c r="P38" s="256">
        <f t="shared" si="3"/>
        <v>0</v>
      </c>
      <c r="Q38" s="251">
        <f t="shared" si="3"/>
        <v>0</v>
      </c>
      <c r="R38" s="253">
        <f t="shared" si="3"/>
        <v>0</v>
      </c>
      <c r="S38" s="255">
        <f t="shared" si="3"/>
        <v>0</v>
      </c>
    </row>
    <row r="39" spans="1:19" ht="12">
      <c r="A39" s="264"/>
      <c r="B39" s="259"/>
      <c r="C39" s="260"/>
      <c r="D39" s="261"/>
      <c r="E39" s="261"/>
      <c r="F39" s="261"/>
      <c r="G39" s="261"/>
      <c r="H39" s="261"/>
      <c r="I39" s="262"/>
      <c r="J39" s="263"/>
      <c r="K39" s="310"/>
      <c r="L39" s="309"/>
      <c r="M39" s="235"/>
      <c r="N39" s="310"/>
      <c r="O39" s="237"/>
      <c r="P39" s="311"/>
      <c r="Q39" s="260"/>
      <c r="R39" s="240"/>
      <c r="S39" s="263"/>
    </row>
    <row r="40" spans="1:19" ht="12">
      <c r="A40" s="258" t="s">
        <v>187</v>
      </c>
      <c r="B40" s="259"/>
      <c r="C40" s="260"/>
      <c r="D40" s="261"/>
      <c r="E40" s="261"/>
      <c r="F40" s="261"/>
      <c r="G40" s="261"/>
      <c r="H40" s="261"/>
      <c r="I40" s="262"/>
      <c r="J40" s="263"/>
      <c r="K40" s="310"/>
      <c r="L40" s="309"/>
      <c r="M40" s="235"/>
      <c r="N40" s="310"/>
      <c r="O40" s="237"/>
      <c r="P40" s="311"/>
      <c r="Q40" s="260"/>
      <c r="R40" s="240"/>
      <c r="S40" s="263"/>
    </row>
    <row r="41" spans="1:19" ht="12">
      <c r="A41" s="210"/>
      <c r="B41" s="312">
        <v>0</v>
      </c>
      <c r="C41" s="313">
        <v>0</v>
      </c>
      <c r="D41" s="316">
        <v>0</v>
      </c>
      <c r="E41" s="316">
        <v>0</v>
      </c>
      <c r="F41" s="316">
        <v>0</v>
      </c>
      <c r="G41" s="316">
        <v>0</v>
      </c>
      <c r="H41" s="316">
        <v>0</v>
      </c>
      <c r="I41" s="246">
        <f>SUM(D41:H41)</f>
        <v>0</v>
      </c>
      <c r="J41" s="247">
        <f>C41+I41</f>
        <v>0</v>
      </c>
      <c r="K41" s="317">
        <v>0</v>
      </c>
      <c r="L41" s="318">
        <v>0</v>
      </c>
      <c r="M41" s="319">
        <f>K41+L41</f>
        <v>0</v>
      </c>
      <c r="N41" s="317">
        <v>0</v>
      </c>
      <c r="O41" s="318">
        <v>0</v>
      </c>
      <c r="P41" s="320">
        <f>O41+N41</f>
        <v>0</v>
      </c>
      <c r="Q41" s="313">
        <v>0</v>
      </c>
      <c r="R41" s="321">
        <v>0</v>
      </c>
      <c r="S41" s="247">
        <f>SUM(Q41:R41)</f>
        <v>0</v>
      </c>
    </row>
    <row r="42" spans="1:19" ht="12">
      <c r="A42" s="264"/>
      <c r="B42" s="312">
        <v>0</v>
      </c>
      <c r="C42" s="313">
        <v>0</v>
      </c>
      <c r="D42" s="316">
        <v>0</v>
      </c>
      <c r="E42" s="316">
        <v>0</v>
      </c>
      <c r="F42" s="316">
        <v>0</v>
      </c>
      <c r="G42" s="316">
        <v>0</v>
      </c>
      <c r="H42" s="316">
        <v>0</v>
      </c>
      <c r="I42" s="246">
        <f>SUM(D42:H42)</f>
        <v>0</v>
      </c>
      <c r="J42" s="247">
        <f>C42+I42</f>
        <v>0</v>
      </c>
      <c r="K42" s="317">
        <v>0</v>
      </c>
      <c r="L42" s="318">
        <v>0</v>
      </c>
      <c r="M42" s="319">
        <f>K42+L42</f>
        <v>0</v>
      </c>
      <c r="N42" s="317">
        <v>0</v>
      </c>
      <c r="O42" s="318">
        <v>0</v>
      </c>
      <c r="P42" s="320">
        <f>O42+N42</f>
        <v>0</v>
      </c>
      <c r="Q42" s="313">
        <v>0</v>
      </c>
      <c r="R42" s="321">
        <v>0</v>
      </c>
      <c r="S42" s="247">
        <f>SUM(Q42:R42)</f>
        <v>0</v>
      </c>
    </row>
    <row r="43" spans="1:19" ht="12">
      <c r="A43" s="264"/>
      <c r="B43" s="312">
        <v>0</v>
      </c>
      <c r="C43" s="313">
        <v>0</v>
      </c>
      <c r="D43" s="316">
        <v>0</v>
      </c>
      <c r="E43" s="316">
        <v>0</v>
      </c>
      <c r="F43" s="316">
        <v>0</v>
      </c>
      <c r="G43" s="316">
        <v>0</v>
      </c>
      <c r="H43" s="316">
        <v>0</v>
      </c>
      <c r="I43" s="246">
        <f>SUM(D43:H43)</f>
        <v>0</v>
      </c>
      <c r="J43" s="247">
        <f>C43+I43</f>
        <v>0</v>
      </c>
      <c r="K43" s="317">
        <v>0</v>
      </c>
      <c r="L43" s="318">
        <v>0</v>
      </c>
      <c r="M43" s="319">
        <f>K43+L43</f>
        <v>0</v>
      </c>
      <c r="N43" s="317">
        <v>0</v>
      </c>
      <c r="O43" s="318">
        <v>0</v>
      </c>
      <c r="P43" s="320">
        <f>O43+N43</f>
        <v>0</v>
      </c>
      <c r="Q43" s="313">
        <v>0</v>
      </c>
      <c r="R43" s="321">
        <v>0</v>
      </c>
      <c r="S43" s="247">
        <f>SUM(Q43:R43)</f>
        <v>0</v>
      </c>
    </row>
    <row r="44" spans="1:19" ht="12">
      <c r="A44" s="265" t="s">
        <v>188</v>
      </c>
      <c r="B44" s="250">
        <f aca="true" t="shared" si="4" ref="B44:S44">SUM(B41:B43)</f>
        <v>0</v>
      </c>
      <c r="C44" s="251">
        <f t="shared" si="4"/>
        <v>0</v>
      </c>
      <c r="D44" s="252">
        <f t="shared" si="4"/>
        <v>0</v>
      </c>
      <c r="E44" s="252">
        <f t="shared" si="4"/>
        <v>0</v>
      </c>
      <c r="F44" s="252">
        <f t="shared" si="4"/>
        <v>0</v>
      </c>
      <c r="G44" s="252">
        <f t="shared" si="4"/>
        <v>0</v>
      </c>
      <c r="H44" s="252">
        <f t="shared" si="4"/>
        <v>0</v>
      </c>
      <c r="I44" s="252">
        <f t="shared" si="4"/>
        <v>0</v>
      </c>
      <c r="J44" s="255">
        <f t="shared" si="4"/>
        <v>0</v>
      </c>
      <c r="K44" s="322">
        <f t="shared" si="4"/>
        <v>0</v>
      </c>
      <c r="L44" s="253">
        <f t="shared" si="4"/>
        <v>0</v>
      </c>
      <c r="M44" s="323">
        <f t="shared" si="4"/>
        <v>0</v>
      </c>
      <c r="N44" s="322">
        <f t="shared" si="4"/>
        <v>0</v>
      </c>
      <c r="O44" s="253">
        <f t="shared" si="4"/>
        <v>0</v>
      </c>
      <c r="P44" s="256">
        <f t="shared" si="4"/>
        <v>0</v>
      </c>
      <c r="Q44" s="251">
        <f t="shared" si="4"/>
        <v>0</v>
      </c>
      <c r="R44" s="253">
        <f t="shared" si="4"/>
        <v>0</v>
      </c>
      <c r="S44" s="255">
        <f t="shared" si="4"/>
        <v>0</v>
      </c>
    </row>
    <row r="45" spans="1:19" ht="12">
      <c r="A45" s="264"/>
      <c r="B45" s="259"/>
      <c r="C45" s="260"/>
      <c r="D45" s="261"/>
      <c r="E45" s="261"/>
      <c r="F45" s="261"/>
      <c r="G45" s="261"/>
      <c r="H45" s="261"/>
      <c r="I45" s="262"/>
      <c r="J45" s="263"/>
      <c r="K45" s="310"/>
      <c r="L45" s="309"/>
      <c r="M45" s="235"/>
      <c r="N45" s="310"/>
      <c r="O45" s="237"/>
      <c r="P45" s="311"/>
      <c r="Q45" s="260"/>
      <c r="R45" s="266"/>
      <c r="S45" s="263"/>
    </row>
    <row r="46" spans="1:19" ht="15">
      <c r="A46" s="267" t="s">
        <v>36</v>
      </c>
      <c r="B46" s="250">
        <f aca="true" t="shared" si="5" ref="B46:K46">B38+B44</f>
        <v>0</v>
      </c>
      <c r="C46" s="251">
        <f t="shared" si="5"/>
        <v>0</v>
      </c>
      <c r="D46" s="252">
        <f t="shared" si="5"/>
        <v>0</v>
      </c>
      <c r="E46" s="252">
        <f t="shared" si="5"/>
        <v>0</v>
      </c>
      <c r="F46" s="252">
        <f t="shared" si="5"/>
        <v>0</v>
      </c>
      <c r="G46" s="252">
        <f t="shared" si="5"/>
        <v>0</v>
      </c>
      <c r="H46" s="252">
        <f t="shared" si="5"/>
        <v>0</v>
      </c>
      <c r="I46" s="252">
        <f t="shared" si="5"/>
        <v>0</v>
      </c>
      <c r="J46" s="255">
        <f t="shared" si="5"/>
        <v>0</v>
      </c>
      <c r="K46" s="325">
        <f t="shared" si="5"/>
        <v>0</v>
      </c>
      <c r="L46" s="253">
        <f>L44+L38</f>
        <v>0</v>
      </c>
      <c r="M46" s="250">
        <f aca="true" t="shared" si="6" ref="M46:S46">M38+M44</f>
        <v>0</v>
      </c>
      <c r="N46" s="325">
        <f t="shared" si="6"/>
        <v>0</v>
      </c>
      <c r="O46" s="252">
        <f t="shared" si="6"/>
        <v>0</v>
      </c>
      <c r="P46" s="254">
        <f t="shared" si="6"/>
        <v>0</v>
      </c>
      <c r="Q46" s="251">
        <f t="shared" si="6"/>
        <v>0</v>
      </c>
      <c r="R46" s="253">
        <f t="shared" si="6"/>
        <v>0</v>
      </c>
      <c r="S46" s="255">
        <f t="shared" si="6"/>
        <v>0</v>
      </c>
    </row>
    <row r="47" spans="1:19" ht="12">
      <c r="A47" s="264"/>
      <c r="B47" s="259"/>
      <c r="C47" s="260"/>
      <c r="D47" s="261"/>
      <c r="E47" s="261"/>
      <c r="F47" s="261"/>
      <c r="G47" s="261"/>
      <c r="H47" s="261"/>
      <c r="I47" s="262"/>
      <c r="J47" s="263"/>
      <c r="K47" s="310"/>
      <c r="L47" s="309"/>
      <c r="M47" s="235"/>
      <c r="N47" s="310"/>
      <c r="O47" s="237"/>
      <c r="P47" s="311"/>
      <c r="Q47" s="260"/>
      <c r="R47" s="240"/>
      <c r="S47" s="263"/>
    </row>
    <row r="48" spans="1:19" ht="15">
      <c r="A48" s="326" t="s">
        <v>98</v>
      </c>
      <c r="B48" s="270">
        <f aca="true" t="shared" si="7" ref="B48:K48">B30+B46</f>
        <v>-4.200000000000001</v>
      </c>
      <c r="C48" s="271">
        <f t="shared" si="7"/>
        <v>-3.1999999999999993</v>
      </c>
      <c r="D48" s="272">
        <f t="shared" si="7"/>
        <v>1</v>
      </c>
      <c r="E48" s="272">
        <f t="shared" si="7"/>
        <v>12.2</v>
      </c>
      <c r="F48" s="272">
        <f t="shared" si="7"/>
        <v>4.8</v>
      </c>
      <c r="G48" s="272">
        <f t="shared" si="7"/>
        <v>8.5</v>
      </c>
      <c r="H48" s="272">
        <f t="shared" si="7"/>
        <v>0</v>
      </c>
      <c r="I48" s="272">
        <f t="shared" si="7"/>
        <v>9.399999999999999</v>
      </c>
      <c r="J48" s="273">
        <f t="shared" si="7"/>
        <v>-2.1</v>
      </c>
      <c r="K48" s="327">
        <f t="shared" si="7"/>
        <v>-25</v>
      </c>
      <c r="L48" s="274">
        <f>L46+L30</f>
        <v>0</v>
      </c>
      <c r="M48" s="270">
        <f aca="true" t="shared" si="8" ref="M48:S48">M30+M46</f>
        <v>-25</v>
      </c>
      <c r="N48" s="327">
        <f t="shared" si="8"/>
        <v>-15</v>
      </c>
      <c r="O48" s="272">
        <f t="shared" si="8"/>
        <v>-23</v>
      </c>
      <c r="P48" s="328">
        <f t="shared" si="8"/>
        <v>-38</v>
      </c>
      <c r="Q48" s="271">
        <f t="shared" si="8"/>
        <v>-61.300000000000004</v>
      </c>
      <c r="R48" s="274">
        <f t="shared" si="8"/>
        <v>-13.599999999999998</v>
      </c>
      <c r="S48" s="273">
        <f t="shared" si="8"/>
        <v>-74.89999999999999</v>
      </c>
    </row>
    <row r="49" spans="1:19" ht="12.75">
      <c r="A49" s="329"/>
      <c r="B49" s="330"/>
      <c r="C49" s="330"/>
      <c r="D49" s="331"/>
      <c r="E49" s="331"/>
      <c r="F49" s="331"/>
      <c r="G49" s="331"/>
      <c r="H49" s="331"/>
      <c r="I49" s="331"/>
      <c r="J49" s="330"/>
      <c r="K49" s="330"/>
      <c r="L49" s="332"/>
      <c r="M49" s="330"/>
      <c r="N49" s="330"/>
      <c r="O49" s="331"/>
      <c r="P49" s="330"/>
      <c r="Q49" s="330"/>
      <c r="R49" s="332"/>
      <c r="S49" s="330"/>
    </row>
    <row r="50" spans="1:19" ht="12.75">
      <c r="A50" s="189" t="s">
        <v>245</v>
      </c>
      <c r="B50" s="275"/>
      <c r="C50" s="275"/>
      <c r="D50" s="191"/>
      <c r="E50" s="191"/>
      <c r="F50" s="191"/>
      <c r="G50" s="191"/>
      <c r="H50" s="191"/>
      <c r="I50" s="191"/>
      <c r="J50" s="275"/>
      <c r="Q50" s="275"/>
      <c r="S50" s="275"/>
    </row>
    <row r="51" ht="12.75">
      <c r="A51" s="189" t="s">
        <v>226</v>
      </c>
    </row>
    <row r="52" ht="12.75">
      <c r="A52" s="189" t="s">
        <v>227</v>
      </c>
    </row>
    <row r="53" ht="12.75">
      <c r="A53" s="189" t="s">
        <v>360</v>
      </c>
    </row>
    <row r="54" ht="12.75">
      <c r="A54" s="189" t="s">
        <v>228</v>
      </c>
    </row>
    <row r="55" ht="12.75">
      <c r="A55" s="189" t="s">
        <v>229</v>
      </c>
    </row>
    <row r="56" ht="12.75">
      <c r="A56" s="189" t="s">
        <v>190</v>
      </c>
    </row>
    <row r="57" ht="12.75">
      <c r="A57" s="189" t="s">
        <v>233</v>
      </c>
    </row>
    <row r="58" ht="12.75">
      <c r="A58" s="189" t="s">
        <v>246</v>
      </c>
    </row>
    <row r="59" ht="12.75">
      <c r="A59" s="189" t="s">
        <v>191</v>
      </c>
    </row>
    <row r="60" ht="12.75">
      <c r="A60" s="189" t="s">
        <v>247</v>
      </c>
    </row>
    <row r="61" ht="12.75">
      <c r="A61" s="189" t="s">
        <v>192</v>
      </c>
    </row>
  </sheetData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&amp;R
</oddHeader>
    <oddFooter>&amp;L&amp;8&amp;D  &amp;T&amp;C&amp;8&amp;A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1121"/>
  <dimension ref="A1:S60"/>
  <sheetViews>
    <sheetView showGridLines="0" tabSelected="1" workbookViewId="0" topLeftCell="B1">
      <selection activeCell="D24" sqref="D24"/>
    </sheetView>
  </sheetViews>
  <sheetFormatPr defaultColWidth="9.140625" defaultRowHeight="12.75"/>
  <cols>
    <col min="1" max="1" width="30.7109375" style="189" customWidth="1"/>
    <col min="2" max="2" width="7.7109375" style="189" customWidth="1"/>
    <col min="3" max="3" width="7.7109375" style="276" customWidth="1"/>
    <col min="4" max="4" width="7.140625" style="190" bestFit="1" customWidth="1"/>
    <col min="5" max="6" width="6.7109375" style="190" customWidth="1"/>
    <col min="7" max="7" width="7.7109375" style="190" customWidth="1"/>
    <col min="8" max="8" width="5.7109375" style="190" customWidth="1"/>
    <col min="9" max="9" width="10.421875" style="277" bestFit="1" customWidth="1"/>
    <col min="10" max="10" width="8.57421875" style="189" bestFit="1" customWidth="1"/>
    <col min="11" max="11" width="9.140625" style="189" customWidth="1"/>
    <col min="12" max="12" width="9.140625" style="290" customWidth="1"/>
    <col min="13" max="14" width="9.140625" style="189" customWidth="1"/>
    <col min="15" max="15" width="9.140625" style="290" customWidth="1"/>
    <col min="16" max="16" width="9.140625" style="189" customWidth="1"/>
    <col min="17" max="17" width="7.7109375" style="189" customWidth="1"/>
    <col min="18" max="18" width="7.7109375" style="191" customWidth="1"/>
    <col min="19" max="19" width="7.7109375" style="189" customWidth="1"/>
    <col min="20" max="16384" width="9.140625" style="189" customWidth="1"/>
  </cols>
  <sheetData>
    <row r="1" ht="18.75">
      <c r="A1" s="42" t="s">
        <v>367</v>
      </c>
    </row>
    <row r="2" ht="12.75">
      <c r="A2" s="5"/>
    </row>
    <row r="3" spans="1:9" ht="18.75">
      <c r="A3" s="115" t="s">
        <v>255</v>
      </c>
      <c r="C3" s="189"/>
      <c r="I3" s="190"/>
    </row>
    <row r="4" spans="1:9" ht="15.75">
      <c r="A4" s="291"/>
      <c r="C4" s="189"/>
      <c r="I4" s="190"/>
    </row>
    <row r="5" spans="1:9" ht="15.75">
      <c r="A5" s="188" t="s">
        <v>230</v>
      </c>
      <c r="C5" s="189"/>
      <c r="I5" s="190"/>
    </row>
    <row r="6" spans="1:9" ht="12.75">
      <c r="A6" s="192" t="s">
        <v>145</v>
      </c>
      <c r="C6" s="189"/>
      <c r="I6" s="190"/>
    </row>
    <row r="7" spans="3:9" ht="12.75">
      <c r="C7" s="189"/>
      <c r="I7" s="190"/>
    </row>
    <row r="8" spans="1:19" ht="12">
      <c r="A8" s="193"/>
      <c r="B8" s="194">
        <v>2003</v>
      </c>
      <c r="C8" s="195"/>
      <c r="D8" s="196"/>
      <c r="E8" s="196"/>
      <c r="F8" s="292">
        <v>2004</v>
      </c>
      <c r="G8" s="196"/>
      <c r="H8" s="196"/>
      <c r="I8" s="197"/>
      <c r="J8" s="198"/>
      <c r="K8" s="293">
        <v>2005</v>
      </c>
      <c r="L8" s="333"/>
      <c r="M8" s="295"/>
      <c r="N8" s="296"/>
      <c r="O8" s="204">
        <v>2006</v>
      </c>
      <c r="P8" s="297"/>
      <c r="Q8" s="195"/>
      <c r="R8" s="298" t="s">
        <v>147</v>
      </c>
      <c r="S8" s="198"/>
    </row>
    <row r="9" spans="1:19" s="302" customFormat="1" ht="12">
      <c r="A9" s="199"/>
      <c r="B9" s="200" t="s">
        <v>158</v>
      </c>
      <c r="C9" s="201" t="s">
        <v>159</v>
      </c>
      <c r="D9" s="202"/>
      <c r="E9" s="203"/>
      <c r="F9" s="204" t="s">
        <v>160</v>
      </c>
      <c r="G9" s="203"/>
      <c r="H9" s="205"/>
      <c r="I9" s="206" t="s">
        <v>161</v>
      </c>
      <c r="J9" s="207" t="s">
        <v>162</v>
      </c>
      <c r="K9" s="299" t="s">
        <v>163</v>
      </c>
      <c r="L9" s="334" t="s">
        <v>164</v>
      </c>
      <c r="M9" s="335" t="s">
        <v>165</v>
      </c>
      <c r="N9" s="299" t="s">
        <v>211</v>
      </c>
      <c r="O9" s="213" t="s">
        <v>212</v>
      </c>
      <c r="P9" s="301" t="s">
        <v>213</v>
      </c>
      <c r="Q9" s="208" t="s">
        <v>214</v>
      </c>
      <c r="R9" s="209" t="s">
        <v>215</v>
      </c>
      <c r="S9" s="200" t="s">
        <v>216</v>
      </c>
    </row>
    <row r="10" spans="1:19" ht="12">
      <c r="A10" s="210"/>
      <c r="B10" s="211" t="s">
        <v>106</v>
      </c>
      <c r="C10" s="212" t="s">
        <v>166</v>
      </c>
      <c r="D10" s="213" t="s">
        <v>167</v>
      </c>
      <c r="E10" s="213" t="s">
        <v>168</v>
      </c>
      <c r="F10" s="213" t="s">
        <v>169</v>
      </c>
      <c r="G10" s="213" t="s">
        <v>170</v>
      </c>
      <c r="H10" s="213" t="s">
        <v>171</v>
      </c>
      <c r="I10" s="214" t="s">
        <v>99</v>
      </c>
      <c r="J10" s="215" t="s">
        <v>1</v>
      </c>
      <c r="K10" s="201" t="s">
        <v>217</v>
      </c>
      <c r="L10" s="336" t="s">
        <v>2</v>
      </c>
      <c r="M10" s="215" t="s">
        <v>173</v>
      </c>
      <c r="N10" s="219" t="s">
        <v>217</v>
      </c>
      <c r="O10" s="217" t="s">
        <v>2</v>
      </c>
      <c r="P10" s="304" t="s">
        <v>173</v>
      </c>
      <c r="Q10" s="212" t="s">
        <v>81</v>
      </c>
      <c r="R10" s="216" t="s">
        <v>172</v>
      </c>
      <c r="S10" s="215" t="s">
        <v>173</v>
      </c>
    </row>
    <row r="11" spans="1:19" ht="12">
      <c r="A11" s="241" t="s">
        <v>148</v>
      </c>
      <c r="B11" s="211" t="s">
        <v>34</v>
      </c>
      <c r="C11" s="212">
        <v>2004</v>
      </c>
      <c r="D11" s="217" t="s">
        <v>174</v>
      </c>
      <c r="E11" s="217" t="s">
        <v>193</v>
      </c>
      <c r="F11" s="217" t="s">
        <v>175</v>
      </c>
      <c r="G11" s="217" t="s">
        <v>195</v>
      </c>
      <c r="H11" s="217" t="s">
        <v>108</v>
      </c>
      <c r="I11" s="218" t="s">
        <v>219</v>
      </c>
      <c r="J11" s="215" t="s">
        <v>146</v>
      </c>
      <c r="K11" s="219">
        <v>2005</v>
      </c>
      <c r="L11" s="336"/>
      <c r="M11" s="215" t="s">
        <v>146</v>
      </c>
      <c r="N11" s="219">
        <v>2006</v>
      </c>
      <c r="O11" s="217"/>
      <c r="P11" s="304" t="s">
        <v>146</v>
      </c>
      <c r="Q11" s="212" t="s">
        <v>146</v>
      </c>
      <c r="R11" s="216" t="s">
        <v>176</v>
      </c>
      <c r="S11" s="215" t="s">
        <v>110</v>
      </c>
    </row>
    <row r="12" spans="1:19" ht="12">
      <c r="A12" s="210"/>
      <c r="B12" s="211">
        <v>2003</v>
      </c>
      <c r="C12" s="219" t="s">
        <v>220</v>
      </c>
      <c r="D12" s="217" t="s">
        <v>177</v>
      </c>
      <c r="E12" s="217" t="s">
        <v>194</v>
      </c>
      <c r="F12" s="217" t="s">
        <v>111</v>
      </c>
      <c r="G12" s="217" t="s">
        <v>196</v>
      </c>
      <c r="H12" s="217"/>
      <c r="I12" s="217" t="s">
        <v>179</v>
      </c>
      <c r="J12" s="215">
        <v>2004</v>
      </c>
      <c r="K12" s="219" t="s">
        <v>220</v>
      </c>
      <c r="L12" s="336"/>
      <c r="M12" s="215">
        <v>2005</v>
      </c>
      <c r="N12" s="219" t="s">
        <v>220</v>
      </c>
      <c r="O12" s="217"/>
      <c r="P12" s="304">
        <v>2006</v>
      </c>
      <c r="Q12" s="212" t="s">
        <v>178</v>
      </c>
      <c r="R12" s="216" t="s">
        <v>146</v>
      </c>
      <c r="S12" s="215" t="s">
        <v>146</v>
      </c>
    </row>
    <row r="13" spans="1:19" ht="12">
      <c r="A13" s="220"/>
      <c r="B13" s="211"/>
      <c r="C13" s="221" t="s">
        <v>87</v>
      </c>
      <c r="D13" s="222"/>
      <c r="E13" s="222"/>
      <c r="F13" s="222"/>
      <c r="G13" s="222"/>
      <c r="H13" s="222"/>
      <c r="I13" s="222"/>
      <c r="J13" s="224" t="s">
        <v>180</v>
      </c>
      <c r="K13" s="305" t="s">
        <v>87</v>
      </c>
      <c r="L13" s="337"/>
      <c r="M13" s="224"/>
      <c r="N13" s="305" t="s">
        <v>87</v>
      </c>
      <c r="O13" s="222"/>
      <c r="P13" s="307"/>
      <c r="Q13" s="221" t="s">
        <v>181</v>
      </c>
      <c r="R13" s="223" t="s">
        <v>182</v>
      </c>
      <c r="S13" s="224" t="s">
        <v>221</v>
      </c>
    </row>
    <row r="14" spans="1:19" ht="12">
      <c r="A14" s="225"/>
      <c r="B14" s="226"/>
      <c r="C14" s="227"/>
      <c r="D14" s="228"/>
      <c r="E14" s="228"/>
      <c r="F14" s="228"/>
      <c r="G14" s="228"/>
      <c r="H14" s="228"/>
      <c r="I14" s="229"/>
      <c r="J14" s="230"/>
      <c r="K14" s="231"/>
      <c r="L14" s="242"/>
      <c r="M14" s="338"/>
      <c r="N14" s="310"/>
      <c r="O14" s="237"/>
      <c r="P14" s="339"/>
      <c r="Q14" s="231"/>
      <c r="R14" s="232"/>
      <c r="S14" s="233"/>
    </row>
    <row r="15" spans="1:19" ht="15">
      <c r="A15" s="234" t="s">
        <v>183</v>
      </c>
      <c r="B15" s="235"/>
      <c r="C15" s="236"/>
      <c r="D15" s="237"/>
      <c r="E15" s="237"/>
      <c r="F15" s="237"/>
      <c r="G15" s="237"/>
      <c r="H15" s="237"/>
      <c r="I15" s="238"/>
      <c r="J15" s="239"/>
      <c r="K15" s="236"/>
      <c r="L15" s="242"/>
      <c r="M15" s="338"/>
      <c r="N15" s="310"/>
      <c r="O15" s="237"/>
      <c r="P15" s="339"/>
      <c r="Q15" s="236"/>
      <c r="R15" s="240"/>
      <c r="S15" s="239"/>
    </row>
    <row r="16" spans="1:19" ht="12">
      <c r="A16" s="241" t="s">
        <v>222</v>
      </c>
      <c r="B16" s="235"/>
      <c r="C16" s="236"/>
      <c r="D16" s="237"/>
      <c r="E16" s="242"/>
      <c r="F16" s="237"/>
      <c r="G16" s="237"/>
      <c r="H16" s="237"/>
      <c r="I16" s="238"/>
      <c r="J16" s="239"/>
      <c r="K16" s="236"/>
      <c r="L16" s="242"/>
      <c r="M16" s="338"/>
      <c r="N16" s="310"/>
      <c r="O16" s="237"/>
      <c r="P16" s="339"/>
      <c r="Q16" s="236"/>
      <c r="R16" s="240"/>
      <c r="S16" s="239"/>
    </row>
    <row r="17" spans="1:19" ht="12">
      <c r="A17" s="278"/>
      <c r="B17" s="312">
        <v>0</v>
      </c>
      <c r="C17" s="313">
        <v>0</v>
      </c>
      <c r="D17" s="314">
        <v>0</v>
      </c>
      <c r="E17" s="315">
        <v>0</v>
      </c>
      <c r="F17" s="316">
        <v>0</v>
      </c>
      <c r="G17" s="316">
        <v>0</v>
      </c>
      <c r="H17" s="316">
        <v>0</v>
      </c>
      <c r="I17" s="246">
        <f>SUM(D17:H17)</f>
        <v>0</v>
      </c>
      <c r="J17" s="247">
        <f>C17+I17</f>
        <v>0</v>
      </c>
      <c r="K17" s="340">
        <v>0</v>
      </c>
      <c r="L17" s="315">
        <v>0</v>
      </c>
      <c r="M17" s="341">
        <f>K17+L17</f>
        <v>0</v>
      </c>
      <c r="N17" s="317">
        <v>0</v>
      </c>
      <c r="O17" s="318">
        <v>0</v>
      </c>
      <c r="P17" s="339">
        <f>N17+O17</f>
        <v>0</v>
      </c>
      <c r="Q17" s="313">
        <v>0</v>
      </c>
      <c r="R17" s="321">
        <v>0</v>
      </c>
      <c r="S17" s="247">
        <f>SUM(Q17:R17)</f>
        <v>0</v>
      </c>
    </row>
    <row r="18" spans="1:19" ht="12">
      <c r="A18" s="241"/>
      <c r="B18" s="312">
        <v>0</v>
      </c>
      <c r="C18" s="313">
        <v>0</v>
      </c>
      <c r="D18" s="316">
        <v>0</v>
      </c>
      <c r="E18" s="316">
        <v>0</v>
      </c>
      <c r="F18" s="316">
        <v>0</v>
      </c>
      <c r="G18" s="316">
        <v>0</v>
      </c>
      <c r="H18" s="316">
        <v>0</v>
      </c>
      <c r="I18" s="246">
        <f>SUM(D18:H18)</f>
        <v>0</v>
      </c>
      <c r="J18" s="247">
        <f>C18+I18</f>
        <v>0</v>
      </c>
      <c r="K18" s="340">
        <v>0</v>
      </c>
      <c r="L18" s="315">
        <v>0</v>
      </c>
      <c r="M18" s="341">
        <f>K18+L18</f>
        <v>0</v>
      </c>
      <c r="N18" s="317">
        <v>0</v>
      </c>
      <c r="O18" s="318">
        <v>0</v>
      </c>
      <c r="P18" s="339">
        <f>N18+O18</f>
        <v>0</v>
      </c>
      <c r="Q18" s="313">
        <v>0</v>
      </c>
      <c r="R18" s="321">
        <v>0</v>
      </c>
      <c r="S18" s="247">
        <f>SUM(Q18:R18)</f>
        <v>0</v>
      </c>
    </row>
    <row r="19" spans="1:19" ht="12">
      <c r="A19" s="241"/>
      <c r="B19" s="312">
        <v>0</v>
      </c>
      <c r="C19" s="313">
        <v>0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246">
        <f>SUM(D19:H19)</f>
        <v>0</v>
      </c>
      <c r="J19" s="247">
        <f>C19+I19</f>
        <v>0</v>
      </c>
      <c r="K19" s="340">
        <v>0</v>
      </c>
      <c r="L19" s="315">
        <v>0</v>
      </c>
      <c r="M19" s="341">
        <f>K19+L19</f>
        <v>0</v>
      </c>
      <c r="N19" s="317">
        <v>0</v>
      </c>
      <c r="O19" s="318">
        <v>0</v>
      </c>
      <c r="P19" s="339">
        <f>N19+O19</f>
        <v>0</v>
      </c>
      <c r="Q19" s="313">
        <v>0</v>
      </c>
      <c r="R19" s="321">
        <v>0</v>
      </c>
      <c r="S19" s="247">
        <f>SUM(Q19:R19)</f>
        <v>0</v>
      </c>
    </row>
    <row r="20" spans="1:19" ht="13.5" thickBot="1">
      <c r="A20" s="249" t="s">
        <v>223</v>
      </c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  <c r="H20" s="252">
        <f aca="true" t="shared" si="0" ref="B20:S20">SUM(H17:H19)</f>
        <v>0</v>
      </c>
      <c r="I20" s="252">
        <f t="shared" si="0"/>
        <v>0</v>
      </c>
      <c r="J20" s="255">
        <f t="shared" si="0"/>
        <v>0</v>
      </c>
      <c r="K20" s="342">
        <f t="shared" si="0"/>
        <v>0</v>
      </c>
      <c r="L20" s="253">
        <f t="shared" si="0"/>
        <v>0</v>
      </c>
      <c r="M20" s="324">
        <f t="shared" si="0"/>
        <v>0</v>
      </c>
      <c r="N20" s="322">
        <f t="shared" si="0"/>
        <v>0</v>
      </c>
      <c r="O20" s="253">
        <f t="shared" si="0"/>
        <v>0</v>
      </c>
      <c r="P20" s="254">
        <f t="shared" si="0"/>
        <v>0</v>
      </c>
      <c r="Q20" s="251">
        <f t="shared" si="0"/>
        <v>0</v>
      </c>
      <c r="R20" s="253">
        <f t="shared" si="0"/>
        <v>0</v>
      </c>
      <c r="S20" s="255">
        <f t="shared" si="0"/>
        <v>0</v>
      </c>
    </row>
    <row r="21" spans="1:19" ht="12">
      <c r="A21" s="257"/>
      <c r="B21" s="235"/>
      <c r="C21" s="236"/>
      <c r="D21" s="237"/>
      <c r="E21" s="237"/>
      <c r="F21" s="237"/>
      <c r="G21" s="237"/>
      <c r="H21" s="237"/>
      <c r="I21" s="238"/>
      <c r="J21" s="239"/>
      <c r="K21" s="236"/>
      <c r="L21" s="242"/>
      <c r="M21" s="338"/>
      <c r="N21" s="310"/>
      <c r="O21" s="237"/>
      <c r="P21" s="339"/>
      <c r="Q21" s="236"/>
      <c r="R21" s="240"/>
      <c r="S21" s="239"/>
    </row>
    <row r="22" spans="1:19" ht="12">
      <c r="A22" s="264"/>
      <c r="B22" s="243"/>
      <c r="C22" s="244"/>
      <c r="D22" s="245"/>
      <c r="E22" s="245"/>
      <c r="F22" s="245"/>
      <c r="G22" s="245"/>
      <c r="H22" s="245"/>
      <c r="I22" s="262"/>
      <c r="J22" s="263"/>
      <c r="K22" s="343"/>
      <c r="L22" s="344"/>
      <c r="M22" s="338"/>
      <c r="N22" s="345"/>
      <c r="O22" s="346"/>
      <c r="P22" s="339"/>
      <c r="Q22" s="244"/>
      <c r="R22" s="248"/>
      <c r="S22" s="263"/>
    </row>
    <row r="23" spans="1:19" ht="13.5" thickBot="1">
      <c r="A23" s="258" t="s">
        <v>184</v>
      </c>
      <c r="B23" s="501">
        <v>64.3</v>
      </c>
      <c r="C23" s="244"/>
      <c r="D23" s="245"/>
      <c r="E23" s="245"/>
      <c r="F23" s="245"/>
      <c r="G23" s="245"/>
      <c r="H23" s="245"/>
      <c r="I23" s="262"/>
      <c r="J23" s="263"/>
      <c r="K23" s="343"/>
      <c r="L23" s="344"/>
      <c r="M23" s="338"/>
      <c r="N23" s="345"/>
      <c r="O23" s="346"/>
      <c r="P23" s="339"/>
      <c r="Q23" s="244"/>
      <c r="R23" s="248"/>
      <c r="S23" s="263"/>
    </row>
    <row r="24" spans="1:19" ht="12">
      <c r="A24" s="210"/>
      <c r="B24" s="312">
        <v>0</v>
      </c>
      <c r="C24" s="313">
        <v>0</v>
      </c>
      <c r="D24" s="316">
        <v>0</v>
      </c>
      <c r="E24" s="316">
        <v>0</v>
      </c>
      <c r="F24" s="316">
        <v>0</v>
      </c>
      <c r="G24" s="316">
        <v>0</v>
      </c>
      <c r="H24" s="316">
        <v>0</v>
      </c>
      <c r="I24" s="246">
        <f>SUM(D24:H24)</f>
        <v>0</v>
      </c>
      <c r="J24" s="247">
        <f>C24+I24</f>
        <v>0</v>
      </c>
      <c r="K24" s="340">
        <v>0</v>
      </c>
      <c r="L24" s="315">
        <v>0</v>
      </c>
      <c r="M24" s="341">
        <f>K24+L24</f>
        <v>0</v>
      </c>
      <c r="N24" s="317">
        <v>0</v>
      </c>
      <c r="O24" s="318">
        <v>0</v>
      </c>
      <c r="P24" s="339">
        <f>N24+O24</f>
        <v>0</v>
      </c>
      <c r="Q24" s="313">
        <v>0</v>
      </c>
      <c r="R24" s="321">
        <v>0</v>
      </c>
      <c r="S24" s="247">
        <f>SUM(Q24:R24)</f>
        <v>0</v>
      </c>
    </row>
    <row r="25" spans="1:19" ht="12">
      <c r="A25" s="264"/>
      <c r="B25" s="312">
        <v>0</v>
      </c>
      <c r="C25" s="313">
        <v>0</v>
      </c>
      <c r="D25" s="316">
        <v>0</v>
      </c>
      <c r="E25" s="316">
        <v>0</v>
      </c>
      <c r="F25" s="316">
        <v>0</v>
      </c>
      <c r="G25" s="316">
        <v>0</v>
      </c>
      <c r="H25" s="316">
        <v>0</v>
      </c>
      <c r="I25" s="246">
        <f>SUM(D25:H25)</f>
        <v>0</v>
      </c>
      <c r="J25" s="247">
        <f>C25+I25</f>
        <v>0</v>
      </c>
      <c r="K25" s="340">
        <v>0</v>
      </c>
      <c r="L25" s="315">
        <v>0</v>
      </c>
      <c r="M25" s="341">
        <f>K25+L25</f>
        <v>0</v>
      </c>
      <c r="N25" s="317">
        <v>0</v>
      </c>
      <c r="O25" s="318">
        <v>0</v>
      </c>
      <c r="P25" s="339">
        <f>N25+O25</f>
        <v>0</v>
      </c>
      <c r="Q25" s="313">
        <v>0</v>
      </c>
      <c r="R25" s="321">
        <v>0</v>
      </c>
      <c r="S25" s="247">
        <f>SUM(Q25:R25)</f>
        <v>0</v>
      </c>
    </row>
    <row r="26" spans="1:19" ht="12">
      <c r="A26" s="264"/>
      <c r="B26" s="312">
        <v>0</v>
      </c>
      <c r="C26" s="313">
        <v>0</v>
      </c>
      <c r="D26" s="316">
        <v>0</v>
      </c>
      <c r="E26" s="316">
        <v>0</v>
      </c>
      <c r="F26" s="316">
        <v>0</v>
      </c>
      <c r="G26" s="316">
        <v>0</v>
      </c>
      <c r="H26" s="316">
        <v>0</v>
      </c>
      <c r="I26" s="246">
        <f>SUM(D26:H26)</f>
        <v>0</v>
      </c>
      <c r="J26" s="247">
        <f>C26+I26</f>
        <v>0</v>
      </c>
      <c r="K26" s="340">
        <v>0</v>
      </c>
      <c r="L26" s="315">
        <v>0</v>
      </c>
      <c r="M26" s="341">
        <f>K26+L26</f>
        <v>0</v>
      </c>
      <c r="N26" s="317">
        <v>0</v>
      </c>
      <c r="O26" s="318">
        <v>0</v>
      </c>
      <c r="P26" s="339">
        <f>N26+O26</f>
        <v>0</v>
      </c>
      <c r="Q26" s="313">
        <v>0</v>
      </c>
      <c r="R26" s="321">
        <v>0</v>
      </c>
      <c r="S26" s="247">
        <f>SUM(Q26:R26)</f>
        <v>0</v>
      </c>
    </row>
    <row r="27" spans="1:19" ht="24">
      <c r="A27" s="265" t="s">
        <v>185</v>
      </c>
      <c r="B27" s="250">
        <f aca="true" t="shared" si="1" ref="B27:S27">SUM(B24:B26)</f>
        <v>0</v>
      </c>
      <c r="C27" s="251">
        <f t="shared" si="1"/>
        <v>0</v>
      </c>
      <c r="D27" s="252">
        <f t="shared" si="1"/>
        <v>0</v>
      </c>
      <c r="E27" s="252">
        <f t="shared" si="1"/>
        <v>0</v>
      </c>
      <c r="F27" s="252">
        <f t="shared" si="1"/>
        <v>0</v>
      </c>
      <c r="G27" s="252">
        <f t="shared" si="1"/>
        <v>0</v>
      </c>
      <c r="H27" s="252">
        <f t="shared" si="1"/>
        <v>0</v>
      </c>
      <c r="I27" s="252">
        <f t="shared" si="1"/>
        <v>0</v>
      </c>
      <c r="J27" s="255">
        <f t="shared" si="1"/>
        <v>0</v>
      </c>
      <c r="K27" s="342">
        <f t="shared" si="1"/>
        <v>0</v>
      </c>
      <c r="L27" s="253">
        <f t="shared" si="1"/>
        <v>0</v>
      </c>
      <c r="M27" s="324">
        <f t="shared" si="1"/>
        <v>0</v>
      </c>
      <c r="N27" s="322">
        <f t="shared" si="1"/>
        <v>0</v>
      </c>
      <c r="O27" s="253">
        <f t="shared" si="1"/>
        <v>0</v>
      </c>
      <c r="P27" s="253">
        <f t="shared" si="1"/>
        <v>0</v>
      </c>
      <c r="Q27" s="251">
        <f t="shared" si="1"/>
        <v>0</v>
      </c>
      <c r="R27" s="253">
        <f t="shared" si="1"/>
        <v>0</v>
      </c>
      <c r="S27" s="255">
        <f t="shared" si="1"/>
        <v>0</v>
      </c>
    </row>
    <row r="28" spans="1:19" ht="12">
      <c r="A28" s="264"/>
      <c r="B28" s="243"/>
      <c r="C28" s="244"/>
      <c r="D28" s="245"/>
      <c r="E28" s="245"/>
      <c r="F28" s="245"/>
      <c r="G28" s="245"/>
      <c r="H28" s="245"/>
      <c r="I28" s="262"/>
      <c r="J28" s="263"/>
      <c r="K28" s="343"/>
      <c r="L28" s="344"/>
      <c r="M28" s="338"/>
      <c r="N28" s="345"/>
      <c r="O28" s="346"/>
      <c r="P28" s="339"/>
      <c r="Q28" s="244"/>
      <c r="R28" s="347"/>
      <c r="S28" s="263"/>
    </row>
    <row r="29" spans="1:19" ht="30">
      <c r="A29" s="267" t="s">
        <v>35</v>
      </c>
      <c r="B29" s="250">
        <f aca="true" t="shared" si="2" ref="B29:S29">B20+B27</f>
        <v>5.6</v>
      </c>
      <c r="C29" s="330">
        <f t="shared" si="2"/>
        <v>8.3</v>
      </c>
      <c r="D29" s="252">
        <f t="shared" si="2"/>
        <v>1</v>
      </c>
      <c r="E29" s="331">
        <f t="shared" si="2"/>
        <v>4.3</v>
      </c>
      <c r="F29" s="252">
        <f t="shared" si="2"/>
        <v>4.8</v>
      </c>
      <c r="G29" s="331">
        <f t="shared" si="2"/>
        <v>7</v>
      </c>
      <c r="H29" s="252">
        <f t="shared" si="2"/>
        <v>0</v>
      </c>
      <c r="I29" s="252">
        <f t="shared" si="2"/>
        <v>0</v>
      </c>
      <c r="J29" s="250">
        <f t="shared" si="2"/>
        <v>0</v>
      </c>
      <c r="K29" s="251">
        <f t="shared" si="2"/>
        <v>0</v>
      </c>
      <c r="L29" s="252">
        <f t="shared" si="2"/>
        <v>0</v>
      </c>
      <c r="M29" s="250">
        <f t="shared" si="2"/>
        <v>0</v>
      </c>
      <c r="N29" s="251">
        <f t="shared" si="2"/>
        <v>0</v>
      </c>
      <c r="O29" s="252">
        <f t="shared" si="2"/>
        <v>0</v>
      </c>
      <c r="P29" s="250">
        <f t="shared" si="2"/>
        <v>0</v>
      </c>
      <c r="Q29" s="251">
        <f t="shared" si="2"/>
        <v>0</v>
      </c>
      <c r="R29" s="252">
        <f t="shared" si="2"/>
        <v>0</v>
      </c>
      <c r="S29" s="250">
        <f t="shared" si="2"/>
        <v>0</v>
      </c>
    </row>
    <row r="30" spans="1:19" ht="12">
      <c r="A30" s="264"/>
      <c r="B30" s="243"/>
      <c r="C30" s="244"/>
      <c r="D30" s="245"/>
      <c r="E30" s="245"/>
      <c r="F30" s="245"/>
      <c r="G30" s="245"/>
      <c r="H30" s="245"/>
      <c r="I30" s="262"/>
      <c r="J30" s="263"/>
      <c r="K30" s="343"/>
      <c r="L30" s="344"/>
      <c r="M30" s="338"/>
      <c r="N30" s="345"/>
      <c r="O30" s="346"/>
      <c r="P30" s="339"/>
      <c r="Q30" s="244"/>
      <c r="R30" s="248"/>
      <c r="S30" s="263"/>
    </row>
    <row r="31" spans="1:19" ht="12">
      <c r="A31" s="264"/>
      <c r="B31" s="243"/>
      <c r="C31" s="244"/>
      <c r="D31" s="245"/>
      <c r="E31" s="245"/>
      <c r="F31" s="245"/>
      <c r="G31" s="245"/>
      <c r="H31" s="245"/>
      <c r="I31" s="262"/>
      <c r="J31" s="263"/>
      <c r="K31" s="343"/>
      <c r="L31" s="344"/>
      <c r="M31" s="338"/>
      <c r="N31" s="345"/>
      <c r="O31" s="346"/>
      <c r="P31" s="339"/>
      <c r="Q31" s="244"/>
      <c r="R31" s="248"/>
      <c r="S31" s="263"/>
    </row>
    <row r="32" spans="1:19" ht="15">
      <c r="A32" s="268" t="s">
        <v>186</v>
      </c>
      <c r="B32" s="243"/>
      <c r="C32" s="244"/>
      <c r="D32" s="245"/>
      <c r="E32" s="245"/>
      <c r="F32" s="245"/>
      <c r="G32" s="245"/>
      <c r="H32" s="245"/>
      <c r="I32" s="262"/>
      <c r="J32" s="263"/>
      <c r="K32" s="343"/>
      <c r="L32" s="344"/>
      <c r="M32" s="338"/>
      <c r="N32" s="345"/>
      <c r="O32" s="346"/>
      <c r="P32" s="339"/>
      <c r="Q32" s="244"/>
      <c r="R32" s="248"/>
      <c r="S32" s="263"/>
    </row>
    <row r="33" spans="1:19" ht="12.75">
      <c r="A33" s="348" t="s">
        <v>224</v>
      </c>
      <c r="B33" s="243"/>
      <c r="C33" s="244"/>
      <c r="D33" s="245"/>
      <c r="E33" s="245"/>
      <c r="F33" s="245"/>
      <c r="G33" s="245"/>
      <c r="H33" s="245"/>
      <c r="I33" s="262"/>
      <c r="J33" s="263"/>
      <c r="K33" s="343"/>
      <c r="L33" s="344"/>
      <c r="M33" s="338"/>
      <c r="N33" s="345"/>
      <c r="O33" s="346"/>
      <c r="P33" s="339"/>
      <c r="Q33" s="244"/>
      <c r="R33" s="248"/>
      <c r="S33" s="263"/>
    </row>
    <row r="34" spans="1:19" ht="12">
      <c r="A34" s="264"/>
      <c r="B34" s="312">
        <v>0</v>
      </c>
      <c r="C34" s="313">
        <v>0</v>
      </c>
      <c r="D34" s="316">
        <v>0</v>
      </c>
      <c r="E34" s="316">
        <v>0</v>
      </c>
      <c r="F34" s="316">
        <v>0</v>
      </c>
      <c r="G34" s="316">
        <v>0</v>
      </c>
      <c r="H34" s="316">
        <v>0</v>
      </c>
      <c r="I34" s="246">
        <f>SUM(D34:H34)</f>
        <v>0</v>
      </c>
      <c r="J34" s="247">
        <f>C34+I34</f>
        <v>0</v>
      </c>
      <c r="K34" s="340">
        <v>0</v>
      </c>
      <c r="L34" s="315">
        <v>0</v>
      </c>
      <c r="M34" s="341">
        <f>K34+L34</f>
        <v>0</v>
      </c>
      <c r="N34" s="317">
        <v>0</v>
      </c>
      <c r="O34" s="318">
        <v>0</v>
      </c>
      <c r="P34" s="339">
        <f>N34+O34</f>
        <v>0</v>
      </c>
      <c r="Q34" s="313">
        <v>0</v>
      </c>
      <c r="R34" s="321">
        <v>0</v>
      </c>
      <c r="S34" s="247">
        <f>SUM(Q34:R34)</f>
        <v>0</v>
      </c>
    </row>
    <row r="35" spans="1:19" ht="12">
      <c r="A35" s="264"/>
      <c r="B35" s="312">
        <v>0</v>
      </c>
      <c r="C35" s="313">
        <v>0</v>
      </c>
      <c r="D35" s="316">
        <v>0</v>
      </c>
      <c r="E35" s="316">
        <v>0</v>
      </c>
      <c r="F35" s="316">
        <v>0</v>
      </c>
      <c r="G35" s="316">
        <v>0</v>
      </c>
      <c r="H35" s="316">
        <v>0</v>
      </c>
      <c r="I35" s="246">
        <f>SUM(D35:H35)</f>
        <v>0</v>
      </c>
      <c r="J35" s="247">
        <f>C35+I35</f>
        <v>0</v>
      </c>
      <c r="K35" s="340">
        <v>0</v>
      </c>
      <c r="L35" s="315">
        <v>0</v>
      </c>
      <c r="M35" s="341">
        <f>K35+L35</f>
        <v>0</v>
      </c>
      <c r="N35" s="317">
        <v>0</v>
      </c>
      <c r="O35" s="318">
        <v>0</v>
      </c>
      <c r="P35" s="339">
        <f>N35+O35</f>
        <v>0</v>
      </c>
      <c r="Q35" s="313">
        <v>0</v>
      </c>
      <c r="R35" s="321">
        <v>0</v>
      </c>
      <c r="S35" s="247">
        <f>SUM(Q35:R35)</f>
        <v>0</v>
      </c>
    </row>
    <row r="36" spans="1:19" ht="12">
      <c r="A36" s="264"/>
      <c r="B36" s="312">
        <v>0</v>
      </c>
      <c r="C36" s="313">
        <v>0</v>
      </c>
      <c r="D36" s="316">
        <v>0</v>
      </c>
      <c r="E36" s="316">
        <v>0</v>
      </c>
      <c r="F36" s="316">
        <v>0</v>
      </c>
      <c r="G36" s="316">
        <v>0</v>
      </c>
      <c r="H36" s="316">
        <v>0</v>
      </c>
      <c r="I36" s="246">
        <f>SUM(D36:H36)</f>
        <v>0</v>
      </c>
      <c r="J36" s="247">
        <f>C36+I36</f>
        <v>0</v>
      </c>
      <c r="K36" s="340">
        <v>0</v>
      </c>
      <c r="L36" s="315">
        <v>0</v>
      </c>
      <c r="M36" s="341">
        <f>K36+L36</f>
        <v>0</v>
      </c>
      <c r="N36" s="317">
        <v>0</v>
      </c>
      <c r="O36" s="318">
        <v>0</v>
      </c>
      <c r="P36" s="339">
        <f>N36+O36</f>
        <v>0</v>
      </c>
      <c r="Q36" s="313">
        <v>0</v>
      </c>
      <c r="R36" s="321">
        <v>0</v>
      </c>
      <c r="S36" s="247">
        <f>SUM(Q36:R36)</f>
        <v>0</v>
      </c>
    </row>
    <row r="37" spans="1:19" ht="12.75">
      <c r="A37" s="269" t="s">
        <v>225</v>
      </c>
      <c r="B37" s="250">
        <f aca="true" t="shared" si="3" ref="B37:S37">SUM(B34:B36)</f>
        <v>0</v>
      </c>
      <c r="C37" s="251">
        <f t="shared" si="3"/>
        <v>0</v>
      </c>
      <c r="D37" s="252">
        <f t="shared" si="3"/>
        <v>0</v>
      </c>
      <c r="E37" s="252">
        <f t="shared" si="3"/>
        <v>0</v>
      </c>
      <c r="F37" s="252">
        <f t="shared" si="3"/>
        <v>0</v>
      </c>
      <c r="G37" s="252">
        <f t="shared" si="3"/>
        <v>0</v>
      </c>
      <c r="H37" s="252">
        <f t="shared" si="3"/>
        <v>0</v>
      </c>
      <c r="I37" s="252">
        <f t="shared" si="3"/>
        <v>0</v>
      </c>
      <c r="J37" s="255">
        <f t="shared" si="3"/>
        <v>0</v>
      </c>
      <c r="K37" s="342">
        <f t="shared" si="3"/>
        <v>0</v>
      </c>
      <c r="L37" s="253">
        <f t="shared" si="3"/>
        <v>0</v>
      </c>
      <c r="M37" s="324">
        <f t="shared" si="3"/>
        <v>0</v>
      </c>
      <c r="N37" s="322">
        <f t="shared" si="3"/>
        <v>0</v>
      </c>
      <c r="O37" s="253">
        <f t="shared" si="3"/>
        <v>0</v>
      </c>
      <c r="P37" s="256">
        <f t="shared" si="3"/>
        <v>0</v>
      </c>
      <c r="Q37" s="251">
        <f t="shared" si="3"/>
        <v>0</v>
      </c>
      <c r="R37" s="253">
        <f t="shared" si="3"/>
        <v>0</v>
      </c>
      <c r="S37" s="255">
        <f t="shared" si="3"/>
        <v>0</v>
      </c>
    </row>
    <row r="38" spans="1:19" ht="12">
      <c r="A38" s="264"/>
      <c r="B38" s="243"/>
      <c r="C38" s="244"/>
      <c r="D38" s="245"/>
      <c r="E38" s="245"/>
      <c r="F38" s="245"/>
      <c r="G38" s="245"/>
      <c r="H38" s="245"/>
      <c r="I38" s="262"/>
      <c r="J38" s="263"/>
      <c r="K38" s="343"/>
      <c r="L38" s="344"/>
      <c r="M38" s="338"/>
      <c r="N38" s="345"/>
      <c r="O38" s="346"/>
      <c r="P38" s="339"/>
      <c r="Q38" s="244"/>
      <c r="R38" s="248"/>
      <c r="S38" s="263"/>
    </row>
    <row r="39" spans="1:19" ht="12.75">
      <c r="A39" s="348" t="s">
        <v>187</v>
      </c>
      <c r="B39" s="243"/>
      <c r="C39" s="244"/>
      <c r="D39" s="245"/>
      <c r="E39" s="245"/>
      <c r="F39" s="245"/>
      <c r="G39" s="245"/>
      <c r="H39" s="245"/>
      <c r="I39" s="262"/>
      <c r="J39" s="263"/>
      <c r="K39" s="343"/>
      <c r="L39" s="344"/>
      <c r="M39" s="338"/>
      <c r="N39" s="345"/>
      <c r="O39" s="346"/>
      <c r="P39" s="339"/>
      <c r="Q39" s="244"/>
      <c r="R39" s="248"/>
      <c r="S39" s="263"/>
    </row>
    <row r="40" spans="1:19" ht="12">
      <c r="A40" s="210"/>
      <c r="B40" s="312">
        <v>0</v>
      </c>
      <c r="C40" s="313">
        <v>0</v>
      </c>
      <c r="D40" s="316">
        <v>0</v>
      </c>
      <c r="E40" s="316">
        <v>0</v>
      </c>
      <c r="F40" s="316">
        <v>0</v>
      </c>
      <c r="G40" s="316">
        <v>0</v>
      </c>
      <c r="H40" s="316">
        <v>0</v>
      </c>
      <c r="I40" s="246">
        <f>SUM(D40:H40)</f>
        <v>0</v>
      </c>
      <c r="J40" s="247">
        <f>C40+I40</f>
        <v>0</v>
      </c>
      <c r="K40" s="340">
        <v>0</v>
      </c>
      <c r="L40" s="315">
        <v>0</v>
      </c>
      <c r="M40" s="341">
        <f>L40+K40</f>
        <v>0</v>
      </c>
      <c r="N40" s="317">
        <v>0</v>
      </c>
      <c r="O40" s="318">
        <v>0</v>
      </c>
      <c r="P40" s="339">
        <f>N40+O40</f>
        <v>0</v>
      </c>
      <c r="Q40" s="313">
        <v>0</v>
      </c>
      <c r="R40" s="321">
        <v>0</v>
      </c>
      <c r="S40" s="247">
        <f>SUM(Q40:R40)</f>
        <v>0</v>
      </c>
    </row>
    <row r="41" spans="1:19" ht="12">
      <c r="A41" s="264"/>
      <c r="B41" s="312">
        <v>0</v>
      </c>
      <c r="C41" s="313">
        <v>0</v>
      </c>
      <c r="D41" s="316">
        <v>0</v>
      </c>
      <c r="E41" s="316">
        <v>0</v>
      </c>
      <c r="F41" s="316">
        <v>0</v>
      </c>
      <c r="G41" s="316">
        <v>0</v>
      </c>
      <c r="H41" s="316">
        <v>0</v>
      </c>
      <c r="I41" s="246">
        <f>SUM(D41:H41)</f>
        <v>0</v>
      </c>
      <c r="J41" s="247">
        <f>C41+I41</f>
        <v>0</v>
      </c>
      <c r="K41" s="340">
        <v>0</v>
      </c>
      <c r="L41" s="315">
        <v>0</v>
      </c>
      <c r="M41" s="341">
        <f>L41+K41</f>
        <v>0</v>
      </c>
      <c r="N41" s="317">
        <v>0</v>
      </c>
      <c r="O41" s="318">
        <v>0</v>
      </c>
      <c r="P41" s="339">
        <f>N41+O41</f>
        <v>0</v>
      </c>
      <c r="Q41" s="313">
        <v>0</v>
      </c>
      <c r="R41" s="321">
        <v>0</v>
      </c>
      <c r="S41" s="247">
        <f>SUM(Q41:R41)</f>
        <v>0</v>
      </c>
    </row>
    <row r="42" spans="1:19" ht="12">
      <c r="A42" s="264"/>
      <c r="B42" s="312">
        <v>0</v>
      </c>
      <c r="C42" s="313">
        <v>0</v>
      </c>
      <c r="D42" s="316">
        <v>0</v>
      </c>
      <c r="E42" s="316">
        <v>0</v>
      </c>
      <c r="F42" s="316">
        <v>0</v>
      </c>
      <c r="G42" s="316">
        <v>0</v>
      </c>
      <c r="H42" s="316">
        <v>0</v>
      </c>
      <c r="I42" s="246">
        <f>SUM(D42:H42)</f>
        <v>0</v>
      </c>
      <c r="J42" s="247">
        <f>C42+I42</f>
        <v>0</v>
      </c>
      <c r="K42" s="340">
        <v>0</v>
      </c>
      <c r="L42" s="315">
        <v>0</v>
      </c>
      <c r="M42" s="341">
        <f>L42+K42</f>
        <v>0</v>
      </c>
      <c r="N42" s="317">
        <v>0</v>
      </c>
      <c r="O42" s="318">
        <v>0</v>
      </c>
      <c r="P42" s="339">
        <f>N42+O42</f>
        <v>0</v>
      </c>
      <c r="Q42" s="313">
        <v>0</v>
      </c>
      <c r="R42" s="321">
        <v>0</v>
      </c>
      <c r="S42" s="247">
        <f>SUM(Q42:R42)</f>
        <v>0</v>
      </c>
    </row>
    <row r="43" spans="1:19" ht="25.5">
      <c r="A43" s="269" t="s">
        <v>188</v>
      </c>
      <c r="B43" s="250">
        <f aca="true" t="shared" si="4" ref="B43:S43">SUM(B40:B42)</f>
        <v>0</v>
      </c>
      <c r="C43" s="251">
        <f t="shared" si="4"/>
        <v>0</v>
      </c>
      <c r="D43" s="252">
        <f t="shared" si="4"/>
        <v>0</v>
      </c>
      <c r="E43" s="252">
        <f t="shared" si="4"/>
        <v>0</v>
      </c>
      <c r="F43" s="252">
        <f t="shared" si="4"/>
        <v>0</v>
      </c>
      <c r="G43" s="252">
        <f t="shared" si="4"/>
        <v>0</v>
      </c>
      <c r="H43" s="252">
        <f t="shared" si="4"/>
        <v>0</v>
      </c>
      <c r="I43" s="252">
        <f t="shared" si="4"/>
        <v>0</v>
      </c>
      <c r="J43" s="255">
        <f t="shared" si="4"/>
        <v>0</v>
      </c>
      <c r="K43" s="342">
        <f t="shared" si="4"/>
        <v>0</v>
      </c>
      <c r="L43" s="253">
        <f t="shared" si="4"/>
        <v>0</v>
      </c>
      <c r="M43" s="324">
        <f t="shared" si="4"/>
        <v>0</v>
      </c>
      <c r="N43" s="322">
        <f t="shared" si="4"/>
        <v>0</v>
      </c>
      <c r="O43" s="253">
        <f t="shared" si="4"/>
        <v>0</v>
      </c>
      <c r="P43" s="256">
        <f t="shared" si="4"/>
        <v>0</v>
      </c>
      <c r="Q43" s="251">
        <f t="shared" si="4"/>
        <v>0</v>
      </c>
      <c r="R43" s="253">
        <f t="shared" si="4"/>
        <v>0</v>
      </c>
      <c r="S43" s="255">
        <f t="shared" si="4"/>
        <v>0</v>
      </c>
    </row>
    <row r="44" spans="1:19" ht="12">
      <c r="A44" s="264"/>
      <c r="B44" s="259"/>
      <c r="C44" s="260"/>
      <c r="D44" s="261"/>
      <c r="E44" s="261"/>
      <c r="F44" s="261"/>
      <c r="G44" s="261"/>
      <c r="H44" s="261"/>
      <c r="I44" s="262"/>
      <c r="J44" s="263"/>
      <c r="K44" s="236"/>
      <c r="L44" s="237"/>
      <c r="M44" s="235"/>
      <c r="N44" s="310"/>
      <c r="O44" s="237"/>
      <c r="P44" s="339"/>
      <c r="Q44" s="260"/>
      <c r="R44" s="266"/>
      <c r="S44" s="263"/>
    </row>
    <row r="45" spans="1:19" ht="15">
      <c r="A45" s="267" t="s">
        <v>36</v>
      </c>
      <c r="B45" s="250">
        <f aca="true" t="shared" si="5" ref="B45:S45">B37+B43</f>
        <v>0</v>
      </c>
      <c r="C45" s="251">
        <f t="shared" si="5"/>
        <v>0</v>
      </c>
      <c r="D45" s="252">
        <f t="shared" si="5"/>
        <v>0</v>
      </c>
      <c r="E45" s="252">
        <f t="shared" si="5"/>
        <v>0</v>
      </c>
      <c r="F45" s="252">
        <f t="shared" si="5"/>
        <v>0</v>
      </c>
      <c r="G45" s="252">
        <f t="shared" si="5"/>
        <v>0</v>
      </c>
      <c r="H45" s="252">
        <f t="shared" si="5"/>
        <v>0</v>
      </c>
      <c r="I45" s="252">
        <f t="shared" si="5"/>
        <v>0</v>
      </c>
      <c r="J45" s="255">
        <f t="shared" si="5"/>
        <v>0</v>
      </c>
      <c r="K45" s="251">
        <f t="shared" si="5"/>
        <v>0</v>
      </c>
      <c r="L45" s="252">
        <f t="shared" si="5"/>
        <v>0</v>
      </c>
      <c r="M45" s="330">
        <f t="shared" si="5"/>
        <v>0</v>
      </c>
      <c r="N45" s="325">
        <f t="shared" si="5"/>
        <v>0</v>
      </c>
      <c r="O45" s="252">
        <f t="shared" si="5"/>
        <v>0</v>
      </c>
      <c r="P45" s="254">
        <f t="shared" si="5"/>
        <v>0</v>
      </c>
      <c r="Q45" s="251">
        <f t="shared" si="5"/>
        <v>0</v>
      </c>
      <c r="R45" s="253">
        <f t="shared" si="5"/>
        <v>0</v>
      </c>
      <c r="S45" s="255">
        <f t="shared" si="5"/>
        <v>0</v>
      </c>
    </row>
    <row r="46" spans="1:19" ht="12">
      <c r="A46" s="264"/>
      <c r="B46" s="243"/>
      <c r="C46" s="244"/>
      <c r="D46" s="245"/>
      <c r="E46" s="245"/>
      <c r="F46" s="245"/>
      <c r="G46" s="245"/>
      <c r="H46" s="245"/>
      <c r="I46" s="262"/>
      <c r="J46" s="263"/>
      <c r="K46" s="343"/>
      <c r="L46" s="346"/>
      <c r="M46" s="235"/>
      <c r="N46" s="345"/>
      <c r="O46" s="346"/>
      <c r="P46" s="339"/>
      <c r="Q46" s="244"/>
      <c r="R46" s="248"/>
      <c r="S46" s="263"/>
    </row>
    <row r="47" spans="1:19" ht="15">
      <c r="A47" s="326" t="s">
        <v>98</v>
      </c>
      <c r="B47" s="270">
        <f aca="true" t="shared" si="6" ref="B47:S47">B29+B45</f>
        <v>5.6</v>
      </c>
      <c r="C47" s="271">
        <f t="shared" si="6"/>
        <v>8.3</v>
      </c>
      <c r="D47" s="272">
        <f t="shared" si="6"/>
        <v>1</v>
      </c>
      <c r="E47" s="272">
        <f t="shared" si="6"/>
        <v>4.3</v>
      </c>
      <c r="F47" s="272">
        <f t="shared" si="6"/>
        <v>4.8</v>
      </c>
      <c r="G47" s="272">
        <f t="shared" si="6"/>
        <v>7</v>
      </c>
      <c r="H47" s="272">
        <f t="shared" si="6"/>
        <v>0</v>
      </c>
      <c r="I47" s="272">
        <f t="shared" si="6"/>
        <v>0</v>
      </c>
      <c r="J47" s="273">
        <f t="shared" si="6"/>
        <v>0</v>
      </c>
      <c r="K47" s="271">
        <f t="shared" si="6"/>
        <v>0</v>
      </c>
      <c r="L47" s="272">
        <f t="shared" si="6"/>
        <v>0</v>
      </c>
      <c r="M47" s="349">
        <f t="shared" si="6"/>
        <v>0</v>
      </c>
      <c r="N47" s="327">
        <f t="shared" si="6"/>
        <v>0</v>
      </c>
      <c r="O47" s="272">
        <f t="shared" si="6"/>
        <v>0</v>
      </c>
      <c r="P47" s="328">
        <f t="shared" si="6"/>
        <v>0</v>
      </c>
      <c r="Q47" s="271">
        <f t="shared" si="6"/>
        <v>0</v>
      </c>
      <c r="R47" s="274">
        <f t="shared" si="6"/>
        <v>0</v>
      </c>
      <c r="S47" s="273">
        <f t="shared" si="6"/>
        <v>0</v>
      </c>
    </row>
    <row r="48" spans="2:19" ht="12.75">
      <c r="B48" s="275"/>
      <c r="C48" s="275"/>
      <c r="D48" s="191"/>
      <c r="E48" s="191"/>
      <c r="F48" s="191"/>
      <c r="G48" s="191"/>
      <c r="H48" s="191"/>
      <c r="I48" s="191"/>
      <c r="J48" s="275"/>
      <c r="Q48" s="275"/>
      <c r="S48" s="275"/>
    </row>
    <row r="49" spans="1:19" ht="12.75">
      <c r="A49" s="189" t="s">
        <v>245</v>
      </c>
      <c r="B49" s="275"/>
      <c r="C49" s="275"/>
      <c r="D49" s="191"/>
      <c r="E49" s="191"/>
      <c r="F49" s="191"/>
      <c r="G49" s="191"/>
      <c r="H49" s="191"/>
      <c r="I49" s="191"/>
      <c r="J49" s="275"/>
      <c r="Q49" s="275"/>
      <c r="S49" s="275"/>
    </row>
    <row r="50" ht="12.75">
      <c r="A50" s="189" t="s">
        <v>226</v>
      </c>
    </row>
    <row r="51" ht="12.75">
      <c r="A51" s="189" t="s">
        <v>227</v>
      </c>
    </row>
    <row r="52" ht="12.75">
      <c r="A52" s="189" t="s">
        <v>361</v>
      </c>
    </row>
    <row r="53" ht="12.75">
      <c r="A53" s="189" t="s">
        <v>231</v>
      </c>
    </row>
    <row r="54" ht="12.75">
      <c r="A54" s="189" t="s">
        <v>232</v>
      </c>
    </row>
    <row r="55" ht="12.75">
      <c r="A55" s="189" t="s">
        <v>190</v>
      </c>
    </row>
    <row r="56" ht="12.75">
      <c r="A56" s="189" t="s">
        <v>233</v>
      </c>
    </row>
    <row r="57" ht="12.75">
      <c r="A57" s="189" t="s">
        <v>248</v>
      </c>
    </row>
    <row r="58" ht="12.75">
      <c r="A58" s="189" t="s">
        <v>191</v>
      </c>
    </row>
    <row r="59" ht="12.75">
      <c r="A59" s="189" t="s">
        <v>249</v>
      </c>
    </row>
    <row r="60" ht="12.75">
      <c r="A60" s="189" t="s">
        <v>192</v>
      </c>
    </row>
  </sheetData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&amp;R
</oddHeader>
    <oddFooter>&amp;L&amp;8&amp;D  &amp;T&amp;C&amp;8&amp;A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5111111"/>
  <dimension ref="A1:S29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30.28125" style="189" customWidth="1"/>
    <col min="2" max="2" width="7.28125" style="189" customWidth="1"/>
    <col min="3" max="3" width="7.140625" style="189" customWidth="1"/>
    <col min="4" max="4" width="7.7109375" style="276" bestFit="1" customWidth="1"/>
    <col min="5" max="5" width="6.8515625" style="276" customWidth="1"/>
    <col min="6" max="6" width="7.28125" style="189" customWidth="1"/>
    <col min="7" max="7" width="7.140625" style="189" customWidth="1"/>
    <col min="8" max="9" width="7.28125" style="189" customWidth="1"/>
    <col min="10" max="10" width="7.140625" style="189" customWidth="1"/>
    <col min="11" max="11" width="7.28125" style="189" customWidth="1"/>
    <col min="12" max="12" width="7.140625" style="189" customWidth="1"/>
    <col min="13" max="13" width="7.421875" style="189" customWidth="1"/>
    <col min="14" max="14" width="7.140625" style="189" customWidth="1"/>
    <col min="15" max="15" width="7.57421875" style="350" bestFit="1" customWidth="1"/>
    <col min="16" max="17" width="8.140625" style="189" customWidth="1"/>
    <col min="18" max="18" width="8.140625" style="189" bestFit="1" customWidth="1"/>
    <col min="19" max="19" width="8.140625" style="189" customWidth="1"/>
    <col min="20" max="16384" width="9.140625" style="189" customWidth="1"/>
  </cols>
  <sheetData>
    <row r="1" ht="18.75">
      <c r="A1" s="42" t="s">
        <v>367</v>
      </c>
    </row>
    <row r="2" ht="15.75">
      <c r="A2" s="2"/>
    </row>
    <row r="3" spans="1:5" ht="18.75">
      <c r="A3" s="115" t="s">
        <v>255</v>
      </c>
      <c r="D3" s="189"/>
      <c r="E3" s="189"/>
    </row>
    <row r="4" spans="1:5" ht="15.75">
      <c r="A4" s="291"/>
      <c r="D4" s="189"/>
      <c r="E4" s="189"/>
    </row>
    <row r="5" spans="1:5" ht="15.75">
      <c r="A5" s="188" t="s">
        <v>234</v>
      </c>
      <c r="D5" s="189"/>
      <c r="E5" s="189"/>
    </row>
    <row r="6" spans="1:5" ht="12.75">
      <c r="A6" s="192"/>
      <c r="D6" s="189"/>
      <c r="E6" s="189"/>
    </row>
    <row r="7" spans="4:5" ht="12.75">
      <c r="D7" s="189"/>
      <c r="E7" s="189"/>
    </row>
    <row r="8" spans="1:19" s="302" customFormat="1" ht="12.75">
      <c r="A8" s="193"/>
      <c r="B8" s="530" t="s">
        <v>362</v>
      </c>
      <c r="C8" s="534"/>
      <c r="D8" s="530" t="s">
        <v>206</v>
      </c>
      <c r="E8" s="535"/>
      <c r="F8" s="535"/>
      <c r="G8" s="536"/>
      <c r="H8" s="530" t="s">
        <v>363</v>
      </c>
      <c r="I8" s="537"/>
      <c r="J8" s="537"/>
      <c r="K8" s="534"/>
      <c r="L8" s="530" t="s">
        <v>147</v>
      </c>
      <c r="M8" s="531"/>
      <c r="N8" s="531"/>
      <c r="O8" s="531"/>
      <c r="P8" s="531"/>
      <c r="Q8" s="531"/>
      <c r="R8" s="531"/>
      <c r="S8" s="532"/>
    </row>
    <row r="9" spans="1:19" s="302" customFormat="1" ht="12.75">
      <c r="A9" s="351"/>
      <c r="B9" s="201"/>
      <c r="C9" s="335"/>
      <c r="D9" s="530" t="s">
        <v>235</v>
      </c>
      <c r="E9" s="533"/>
      <c r="F9" s="530" t="s">
        <v>1</v>
      </c>
      <c r="G9" s="532"/>
      <c r="H9" s="530" t="s">
        <v>235</v>
      </c>
      <c r="I9" s="533"/>
      <c r="J9" s="530" t="s">
        <v>173</v>
      </c>
      <c r="K9" s="532"/>
      <c r="L9" s="530" t="s">
        <v>236</v>
      </c>
      <c r="M9" s="532"/>
      <c r="N9" s="530" t="s">
        <v>173</v>
      </c>
      <c r="O9" s="531"/>
      <c r="P9" s="530" t="s">
        <v>236</v>
      </c>
      <c r="Q9" s="532"/>
      <c r="R9" s="538" t="s">
        <v>173</v>
      </c>
      <c r="S9" s="532"/>
    </row>
    <row r="10" spans="1:19" s="302" customFormat="1" ht="12">
      <c r="A10" s="351"/>
      <c r="B10" s="201"/>
      <c r="C10" s="207"/>
      <c r="D10" s="201"/>
      <c r="E10" s="207"/>
      <c r="F10" s="208"/>
      <c r="G10" s="352"/>
      <c r="H10" s="353"/>
      <c r="I10" s="354"/>
      <c r="J10" s="353"/>
      <c r="K10" s="354"/>
      <c r="L10" s="208"/>
      <c r="M10" s="355"/>
      <c r="N10" s="208"/>
      <c r="O10" s="356"/>
      <c r="P10" s="357"/>
      <c r="Q10" s="358"/>
      <c r="R10" s="359"/>
      <c r="S10" s="360"/>
    </row>
    <row r="11" spans="1:19" s="302" customFormat="1" ht="12">
      <c r="A11" s="351" t="s">
        <v>148</v>
      </c>
      <c r="B11" s="201" t="s">
        <v>158</v>
      </c>
      <c r="C11" s="207" t="s">
        <v>159</v>
      </c>
      <c r="D11" s="201" t="s">
        <v>167</v>
      </c>
      <c r="E11" s="207" t="s">
        <v>168</v>
      </c>
      <c r="F11" s="208" t="s">
        <v>169</v>
      </c>
      <c r="G11" s="200" t="s">
        <v>170</v>
      </c>
      <c r="H11" s="208" t="s">
        <v>171</v>
      </c>
      <c r="I11" s="354" t="s">
        <v>161</v>
      </c>
      <c r="J11" s="208" t="s">
        <v>162</v>
      </c>
      <c r="K11" s="354" t="s">
        <v>163</v>
      </c>
      <c r="L11" s="208" t="s">
        <v>164</v>
      </c>
      <c r="M11" s="355" t="s">
        <v>165</v>
      </c>
      <c r="N11" s="208" t="s">
        <v>211</v>
      </c>
      <c r="O11" s="356" t="s">
        <v>212</v>
      </c>
      <c r="P11" s="208" t="s">
        <v>213</v>
      </c>
      <c r="Q11" s="200" t="s">
        <v>214</v>
      </c>
      <c r="R11" s="301" t="s">
        <v>215</v>
      </c>
      <c r="S11" s="207" t="s">
        <v>216</v>
      </c>
    </row>
    <row r="12" spans="1:19" s="302" customFormat="1" ht="12">
      <c r="A12" s="351"/>
      <c r="B12" s="201" t="s">
        <v>103</v>
      </c>
      <c r="C12" s="207" t="s">
        <v>104</v>
      </c>
      <c r="D12" s="201" t="s">
        <v>103</v>
      </c>
      <c r="E12" s="207" t="s">
        <v>104</v>
      </c>
      <c r="F12" s="208" t="s">
        <v>103</v>
      </c>
      <c r="G12" s="200" t="s">
        <v>104</v>
      </c>
      <c r="H12" s="208" t="s">
        <v>103</v>
      </c>
      <c r="I12" s="354" t="s">
        <v>104</v>
      </c>
      <c r="J12" s="208" t="s">
        <v>103</v>
      </c>
      <c r="K12" s="354" t="s">
        <v>104</v>
      </c>
      <c r="L12" s="208" t="s">
        <v>147</v>
      </c>
      <c r="M12" s="355" t="s">
        <v>147</v>
      </c>
      <c r="N12" s="208" t="s">
        <v>147</v>
      </c>
      <c r="O12" s="356" t="s">
        <v>147</v>
      </c>
      <c r="P12" s="208" t="s">
        <v>101</v>
      </c>
      <c r="Q12" s="200" t="s">
        <v>102</v>
      </c>
      <c r="R12" s="301" t="s">
        <v>101</v>
      </c>
      <c r="S12" s="207" t="s">
        <v>102</v>
      </c>
    </row>
    <row r="13" spans="1:19" ht="12">
      <c r="A13" s="361"/>
      <c r="B13" s="219" t="s">
        <v>237</v>
      </c>
      <c r="C13" s="215"/>
      <c r="D13" s="305" t="s">
        <v>237</v>
      </c>
      <c r="E13" s="224"/>
      <c r="F13" s="221" t="s">
        <v>237</v>
      </c>
      <c r="G13" s="306"/>
      <c r="H13" s="221" t="s">
        <v>237</v>
      </c>
      <c r="I13" s="362"/>
      <c r="J13" s="221" t="s">
        <v>237</v>
      </c>
      <c r="K13" s="362"/>
      <c r="L13" s="221" t="s">
        <v>238</v>
      </c>
      <c r="M13" s="363" t="s">
        <v>68</v>
      </c>
      <c r="N13" s="221" t="s">
        <v>238</v>
      </c>
      <c r="O13" s="364" t="s">
        <v>68</v>
      </c>
      <c r="P13" s="212" t="s">
        <v>86</v>
      </c>
      <c r="Q13" s="211" t="s">
        <v>86</v>
      </c>
      <c r="R13" s="304" t="s">
        <v>86</v>
      </c>
      <c r="S13" s="215" t="s">
        <v>86</v>
      </c>
    </row>
    <row r="14" spans="1:19" ht="12">
      <c r="A14" s="225"/>
      <c r="B14" s="308"/>
      <c r="C14" s="365"/>
      <c r="D14" s="366"/>
      <c r="E14" s="367"/>
      <c r="F14" s="236"/>
      <c r="G14" s="235"/>
      <c r="H14" s="231"/>
      <c r="I14" s="368"/>
      <c r="J14" s="231"/>
      <c r="K14" s="368"/>
      <c r="L14" s="231"/>
      <c r="M14" s="369"/>
      <c r="N14" s="231"/>
      <c r="O14" s="370"/>
      <c r="P14" s="231"/>
      <c r="Q14" s="226"/>
      <c r="R14" s="231"/>
      <c r="S14" s="226"/>
    </row>
    <row r="15" spans="1:19" ht="15">
      <c r="A15" s="234" t="s">
        <v>239</v>
      </c>
      <c r="B15" s="310"/>
      <c r="C15" s="338"/>
      <c r="D15" s="371"/>
      <c r="E15" s="372"/>
      <c r="F15" s="236"/>
      <c r="G15" s="235"/>
      <c r="H15" s="236"/>
      <c r="I15" s="368"/>
      <c r="J15" s="236"/>
      <c r="K15" s="368"/>
      <c r="L15" s="236"/>
      <c r="M15" s="373"/>
      <c r="N15" s="236"/>
      <c r="O15" s="374"/>
      <c r="P15" s="375"/>
      <c r="Q15" s="376"/>
      <c r="R15" s="375"/>
      <c r="S15" s="376"/>
    </row>
    <row r="16" spans="1:19" ht="12">
      <c r="A16" s="210"/>
      <c r="B16" s="377">
        <v>0</v>
      </c>
      <c r="C16" s="378">
        <v>0</v>
      </c>
      <c r="D16" s="377">
        <v>0</v>
      </c>
      <c r="E16" s="378">
        <v>0</v>
      </c>
      <c r="F16" s="340">
        <v>0</v>
      </c>
      <c r="G16" s="379">
        <v>0</v>
      </c>
      <c r="H16" s="340">
        <v>0</v>
      </c>
      <c r="I16" s="380">
        <v>0</v>
      </c>
      <c r="J16" s="340">
        <v>0</v>
      </c>
      <c r="K16" s="380">
        <v>0</v>
      </c>
      <c r="L16" s="313">
        <v>0</v>
      </c>
      <c r="M16" s="381">
        <v>0</v>
      </c>
      <c r="N16" s="313">
        <v>0</v>
      </c>
      <c r="O16" s="382">
        <v>0</v>
      </c>
      <c r="P16" s="383"/>
      <c r="Q16" s="384"/>
      <c r="R16" s="383"/>
      <c r="S16" s="385"/>
    </row>
    <row r="17" spans="1:19" ht="12">
      <c r="A17" s="210"/>
      <c r="B17" s="377">
        <v>0</v>
      </c>
      <c r="C17" s="378">
        <v>0</v>
      </c>
      <c r="D17" s="377">
        <v>0</v>
      </c>
      <c r="E17" s="378">
        <v>0</v>
      </c>
      <c r="F17" s="340">
        <v>0</v>
      </c>
      <c r="G17" s="379">
        <v>0</v>
      </c>
      <c r="H17" s="340">
        <v>0</v>
      </c>
      <c r="I17" s="380">
        <v>0</v>
      </c>
      <c r="J17" s="340">
        <v>0</v>
      </c>
      <c r="K17" s="380">
        <v>0</v>
      </c>
      <c r="L17" s="313">
        <v>0</v>
      </c>
      <c r="M17" s="381">
        <v>0</v>
      </c>
      <c r="N17" s="313">
        <v>0</v>
      </c>
      <c r="O17" s="382">
        <v>0</v>
      </c>
      <c r="P17" s="383"/>
      <c r="Q17" s="384"/>
      <c r="R17" s="383"/>
      <c r="S17" s="385"/>
    </row>
    <row r="18" spans="1:19" ht="12">
      <c r="A18" s="210"/>
      <c r="B18" s="377">
        <v>0</v>
      </c>
      <c r="C18" s="378">
        <v>0</v>
      </c>
      <c r="D18" s="377">
        <v>0</v>
      </c>
      <c r="E18" s="378">
        <v>0</v>
      </c>
      <c r="F18" s="340">
        <v>0</v>
      </c>
      <c r="G18" s="379">
        <v>0</v>
      </c>
      <c r="H18" s="340">
        <v>0</v>
      </c>
      <c r="I18" s="380">
        <v>0</v>
      </c>
      <c r="J18" s="340">
        <v>0</v>
      </c>
      <c r="K18" s="380">
        <v>0</v>
      </c>
      <c r="L18" s="313">
        <v>0</v>
      </c>
      <c r="M18" s="381">
        <v>0</v>
      </c>
      <c r="N18" s="313">
        <v>0</v>
      </c>
      <c r="O18" s="382">
        <v>0</v>
      </c>
      <c r="P18" s="383"/>
      <c r="Q18" s="384"/>
      <c r="R18" s="383"/>
      <c r="S18" s="385"/>
    </row>
    <row r="19" spans="1:19" ht="12">
      <c r="A19" s="210"/>
      <c r="B19" s="377">
        <v>0</v>
      </c>
      <c r="C19" s="378">
        <v>0</v>
      </c>
      <c r="D19" s="377">
        <v>0</v>
      </c>
      <c r="E19" s="378">
        <v>0</v>
      </c>
      <c r="F19" s="340">
        <v>0</v>
      </c>
      <c r="G19" s="379">
        <v>0</v>
      </c>
      <c r="H19" s="340">
        <v>0</v>
      </c>
      <c r="I19" s="380">
        <v>0</v>
      </c>
      <c r="J19" s="340">
        <v>0</v>
      </c>
      <c r="K19" s="380">
        <v>0</v>
      </c>
      <c r="L19" s="313">
        <v>0</v>
      </c>
      <c r="M19" s="381">
        <v>0</v>
      </c>
      <c r="N19" s="313">
        <v>0</v>
      </c>
      <c r="O19" s="382">
        <v>0</v>
      </c>
      <c r="P19" s="383"/>
      <c r="Q19" s="384"/>
      <c r="R19" s="383"/>
      <c r="S19" s="385"/>
    </row>
    <row r="20" spans="1:19" ht="13.5" thickBot="1">
      <c r="A20" s="210"/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  <c r="H20" s="340">
        <v>0</v>
      </c>
      <c r="I20" s="380">
        <v>0</v>
      </c>
      <c r="J20" s="340">
        <v>0</v>
      </c>
      <c r="K20" s="380">
        <v>0</v>
      </c>
      <c r="L20" s="313">
        <v>0</v>
      </c>
      <c r="M20" s="381">
        <v>0</v>
      </c>
      <c r="N20" s="313">
        <v>0</v>
      </c>
      <c r="O20" s="382">
        <v>0</v>
      </c>
      <c r="P20" s="383"/>
      <c r="Q20" s="384"/>
      <c r="R20" s="383"/>
      <c r="S20" s="385"/>
    </row>
    <row r="21" spans="1:19" ht="15">
      <c r="A21" s="386" t="s">
        <v>99</v>
      </c>
      <c r="B21" s="327">
        <f aca="true" t="shared" si="0" ref="B21:O21">SUM(B16:B20)</f>
        <v>5.6</v>
      </c>
      <c r="C21" s="273">
        <f t="shared" si="0"/>
        <v>8.3</v>
      </c>
      <c r="D21" s="327">
        <f t="shared" si="0"/>
        <v>1</v>
      </c>
      <c r="E21" s="273">
        <f t="shared" si="0"/>
        <v>4.3</v>
      </c>
      <c r="F21" s="387">
        <f t="shared" si="0"/>
        <v>4.8</v>
      </c>
      <c r="G21" s="388">
        <f t="shared" si="0"/>
        <v>7</v>
      </c>
      <c r="H21" s="387">
        <f t="shared" si="0"/>
        <v>0</v>
      </c>
      <c r="I21" s="389">
        <f t="shared" si="0"/>
        <v>0</v>
      </c>
      <c r="J21" s="387">
        <f t="shared" si="0"/>
        <v>0</v>
      </c>
      <c r="K21" s="389">
        <f t="shared" si="0"/>
        <v>0</v>
      </c>
      <c r="L21" s="271">
        <f t="shared" si="0"/>
        <v>0</v>
      </c>
      <c r="M21" s="390">
        <f t="shared" si="0"/>
        <v>0</v>
      </c>
      <c r="N21" s="271">
        <f t="shared" si="0"/>
        <v>0</v>
      </c>
      <c r="O21" s="391">
        <f t="shared" si="0"/>
        <v>0</v>
      </c>
      <c r="P21" s="392"/>
      <c r="Q21" s="393"/>
      <c r="R21" s="392"/>
      <c r="S21" s="394"/>
    </row>
    <row r="22" spans="1:19" ht="12">
      <c r="A22" s="395"/>
      <c r="B22" s="396"/>
      <c r="C22" s="396"/>
      <c r="D22" s="396"/>
      <c r="E22" s="396"/>
      <c r="F22" s="397"/>
      <c r="G22" s="397"/>
      <c r="H22" s="397"/>
      <c r="I22" s="397"/>
      <c r="J22" s="397"/>
      <c r="K22" s="397"/>
      <c r="L22" s="396"/>
      <c r="M22" s="398"/>
      <c r="N22" s="396"/>
      <c r="O22" s="398"/>
      <c r="P22" s="311"/>
      <c r="Q22" s="311"/>
      <c r="R22" s="311"/>
      <c r="S22" s="311"/>
    </row>
    <row r="23" spans="1:2" ht="13.5" thickBot="1">
      <c r="A23" s="189" t="s">
        <v>189</v>
      </c>
      <c r="B23" s="501">
        <v>64.3</v>
      </c>
    </row>
    <row r="24" ht="12.75">
      <c r="A24" s="189" t="s">
        <v>364</v>
      </c>
    </row>
    <row r="25" ht="12.75">
      <c r="A25" s="189" t="s">
        <v>240</v>
      </c>
    </row>
    <row r="26" ht="12.75">
      <c r="A26" s="189" t="s">
        <v>241</v>
      </c>
    </row>
    <row r="27" ht="12.75">
      <c r="A27" s="189" t="s">
        <v>242</v>
      </c>
    </row>
    <row r="28" ht="12.75">
      <c r="A28" s="399" t="s">
        <v>243</v>
      </c>
    </row>
    <row r="29" ht="12.75">
      <c r="A29" s="399" t="s">
        <v>244</v>
      </c>
    </row>
  </sheetData>
  <mergeCells count="12">
    <mergeCell ref="P9:Q9"/>
    <mergeCell ref="R9:S9"/>
    <mergeCell ref="L8:S8"/>
    <mergeCell ref="B8:C8"/>
    <mergeCell ref="D8:G8"/>
    <mergeCell ref="H8:K8"/>
    <mergeCell ref="N9:O9"/>
    <mergeCell ref="L9:M9"/>
    <mergeCell ref="D9:E9"/>
    <mergeCell ref="F9:G9"/>
    <mergeCell ref="H9:I9"/>
    <mergeCell ref="J9:K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&amp;R
</oddHeader>
    <oddFooter>&amp;L&amp;"Times New Roman,Normal"&amp;9&amp;D  &amp;T&amp;C&amp;"Times New Roman,Normal"&amp;9&amp;A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0"/>
  <dimension ref="A1:L40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37.28125" style="0" customWidth="1"/>
    <col min="2" max="8" width="10.7109375" style="0" customWidth="1"/>
    <col min="9" max="10" width="11.28125" style="0" customWidth="1"/>
  </cols>
  <sheetData>
    <row r="1" ht="18.75">
      <c r="A1" s="115" t="s">
        <v>367</v>
      </c>
    </row>
    <row r="2" ht="22.5">
      <c r="A2" s="123"/>
    </row>
    <row r="3" ht="18.75">
      <c r="A3" s="115" t="s">
        <v>255</v>
      </c>
    </row>
    <row r="4" ht="12.75">
      <c r="A4" s="124"/>
    </row>
    <row r="5" ht="15">
      <c r="A5" s="4" t="s">
        <v>253</v>
      </c>
    </row>
    <row r="6" s="126" customFormat="1" ht="15.75">
      <c r="A6" s="125" t="s">
        <v>95</v>
      </c>
    </row>
    <row r="7" s="126" customFormat="1" ht="15">
      <c r="L7"/>
    </row>
    <row r="8" spans="1:12" s="127" customFormat="1" ht="21.75" customHeight="1">
      <c r="A8" s="142" t="s">
        <v>55</v>
      </c>
      <c r="B8" s="143" t="s">
        <v>56</v>
      </c>
      <c r="C8" s="143" t="s">
        <v>57</v>
      </c>
      <c r="D8" s="143" t="s">
        <v>147</v>
      </c>
      <c r="E8" s="143" t="s">
        <v>58</v>
      </c>
      <c r="F8" s="143" t="s">
        <v>59</v>
      </c>
      <c r="G8" s="143" t="s">
        <v>60</v>
      </c>
      <c r="H8" s="143" t="s">
        <v>61</v>
      </c>
      <c r="I8" s="143" t="s">
        <v>62</v>
      </c>
      <c r="J8" s="143" t="s">
        <v>63</v>
      </c>
      <c r="L8"/>
    </row>
    <row r="9" spans="1:12" s="127" customFormat="1" ht="15">
      <c r="A9" s="144"/>
      <c r="B9" s="145" t="s">
        <v>64</v>
      </c>
      <c r="C9" s="145" t="s">
        <v>64</v>
      </c>
      <c r="D9" s="145" t="s">
        <v>65</v>
      </c>
      <c r="E9" s="145" t="s">
        <v>65</v>
      </c>
      <c r="F9" s="145" t="s">
        <v>66</v>
      </c>
      <c r="G9" s="58" t="s">
        <v>67</v>
      </c>
      <c r="H9" s="58" t="s">
        <v>68</v>
      </c>
      <c r="I9" s="145" t="s">
        <v>69</v>
      </c>
      <c r="J9" s="145" t="s">
        <v>70</v>
      </c>
      <c r="L9"/>
    </row>
    <row r="10" spans="1:12" s="127" customFormat="1" ht="15">
      <c r="A10" s="144"/>
      <c r="B10" s="145"/>
      <c r="C10" s="145"/>
      <c r="D10" s="145"/>
      <c r="E10" s="145"/>
      <c r="F10" s="145" t="s">
        <v>206</v>
      </c>
      <c r="G10" s="145" t="s">
        <v>206</v>
      </c>
      <c r="H10" s="145" t="s">
        <v>206</v>
      </c>
      <c r="I10" s="145" t="s">
        <v>206</v>
      </c>
      <c r="J10" s="145" t="s">
        <v>363</v>
      </c>
      <c r="L10"/>
    </row>
    <row r="11" spans="1:10" s="127" customFormat="1" ht="15">
      <c r="A11" s="146"/>
      <c r="B11" s="147" t="s">
        <v>71</v>
      </c>
      <c r="C11" s="147" t="s">
        <v>72</v>
      </c>
      <c r="D11" s="147" t="s">
        <v>73</v>
      </c>
      <c r="E11" s="147" t="s">
        <v>74</v>
      </c>
      <c r="F11" s="147" t="s">
        <v>75</v>
      </c>
      <c r="G11" s="147" t="s">
        <v>76</v>
      </c>
      <c r="H11" s="147" t="s">
        <v>77</v>
      </c>
      <c r="I11" s="147" t="s">
        <v>78</v>
      </c>
      <c r="J11" s="147" t="s">
        <v>79</v>
      </c>
    </row>
    <row r="12" spans="1:10" s="126" customFormat="1" ht="15">
      <c r="A12" s="148"/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0" s="126" customFormat="1" ht="15">
      <c r="A13" s="179" t="s">
        <v>134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26" customFormat="1" ht="15">
      <c r="A14" s="169"/>
      <c r="B14" s="400"/>
      <c r="C14" s="400"/>
      <c r="D14" s="400"/>
      <c r="E14" s="400"/>
      <c r="F14" s="400"/>
      <c r="G14" s="400"/>
      <c r="H14" s="400"/>
      <c r="I14" s="400"/>
      <c r="J14" s="400"/>
    </row>
    <row r="15" spans="1:10" s="126" customFormat="1" ht="15">
      <c r="A15" s="169"/>
      <c r="B15" s="400"/>
      <c r="C15" s="400"/>
      <c r="D15" s="400"/>
      <c r="E15" s="400"/>
      <c r="F15" s="400"/>
      <c r="G15" s="400"/>
      <c r="H15" s="400"/>
      <c r="I15" s="400"/>
      <c r="J15" s="400"/>
    </row>
    <row r="16" spans="1:10" s="126" customFormat="1" ht="15">
      <c r="A16" s="169"/>
      <c r="B16" s="400"/>
      <c r="C16" s="400"/>
      <c r="D16" s="400"/>
      <c r="E16" s="400"/>
      <c r="F16" s="400"/>
      <c r="G16" s="400"/>
      <c r="H16" s="400"/>
      <c r="I16" s="400"/>
      <c r="J16" s="400"/>
    </row>
    <row r="17" spans="1:10" s="126" customFormat="1" ht="15">
      <c r="A17" s="169"/>
      <c r="B17" s="400"/>
      <c r="C17" s="400"/>
      <c r="D17" s="400"/>
      <c r="E17" s="400"/>
      <c r="F17" s="400"/>
      <c r="G17" s="400"/>
      <c r="H17" s="400"/>
      <c r="I17" s="400"/>
      <c r="J17" s="400"/>
    </row>
    <row r="18" spans="1:10" s="126" customFormat="1" ht="15">
      <c r="A18" s="169"/>
      <c r="B18" s="400"/>
      <c r="C18" s="400"/>
      <c r="D18" s="400"/>
      <c r="E18" s="400"/>
      <c r="F18" s="400"/>
      <c r="G18" s="400"/>
      <c r="H18" s="400"/>
      <c r="I18" s="400"/>
      <c r="J18" s="400"/>
    </row>
    <row r="19" spans="1:10" s="126" customFormat="1" ht="15">
      <c r="A19" s="169"/>
      <c r="B19" s="400"/>
      <c r="C19" s="400"/>
      <c r="D19" s="400"/>
      <c r="E19" s="400"/>
      <c r="F19" s="400"/>
      <c r="G19" s="400"/>
      <c r="H19" s="400"/>
      <c r="I19" s="400"/>
      <c r="J19" s="400"/>
    </row>
    <row r="20" spans="1:10" s="126" customFormat="1" ht="15.75" thickBot="1">
      <c r="A20" s="169"/>
      <c r="B20" s="545">
        <v>5.6</v>
      </c>
      <c r="C20" s="545">
        <v>8.3</v>
      </c>
      <c r="D20" s="545">
        <v>1</v>
      </c>
      <c r="E20" s="545">
        <v>4.3</v>
      </c>
      <c r="F20" s="545">
        <v>4.8</v>
      </c>
      <c r="G20" s="545">
        <v>7</v>
      </c>
      <c r="H20" s="400"/>
      <c r="I20" s="400"/>
      <c r="J20" s="400"/>
    </row>
    <row r="21" spans="1:10" s="126" customFormat="1" ht="15">
      <c r="A21" s="169"/>
      <c r="B21" s="400"/>
      <c r="C21" s="400"/>
      <c r="D21" s="400"/>
      <c r="E21" s="400"/>
      <c r="F21" s="400"/>
      <c r="G21" s="400"/>
      <c r="H21" s="400"/>
      <c r="I21" s="400"/>
      <c r="J21" s="400"/>
    </row>
    <row r="22" spans="1:10" s="126" customFormat="1" ht="15">
      <c r="A22" s="169"/>
      <c r="B22" s="400"/>
      <c r="C22" s="400"/>
      <c r="D22" s="400"/>
      <c r="E22" s="400"/>
      <c r="F22" s="400"/>
      <c r="G22" s="400"/>
      <c r="H22" s="400"/>
      <c r="I22" s="400"/>
      <c r="J22" s="400"/>
    </row>
    <row r="23" spans="1:10" s="126" customFormat="1" ht="15.75" thickBot="1">
      <c r="A23" s="179" t="s">
        <v>135</v>
      </c>
      <c r="B23" s="501">
        <v>64.3</v>
      </c>
      <c r="C23" s="400"/>
      <c r="D23" s="400"/>
      <c r="E23" s="400"/>
      <c r="F23" s="400"/>
      <c r="G23" s="400"/>
      <c r="H23" s="400"/>
      <c r="I23" s="400"/>
      <c r="J23" s="400"/>
    </row>
    <row r="24" spans="1:10" s="126" customFormat="1" ht="15">
      <c r="A24" s="169"/>
      <c r="B24" s="400"/>
      <c r="C24" s="400"/>
      <c r="D24" s="400"/>
      <c r="E24" s="400"/>
      <c r="F24" s="400"/>
      <c r="G24" s="400"/>
      <c r="H24" s="400"/>
      <c r="I24" s="400"/>
      <c r="J24" s="400"/>
    </row>
    <row r="25" spans="1:10" s="126" customFormat="1" ht="15">
      <c r="A25" s="169"/>
      <c r="B25" s="400"/>
      <c r="C25" s="400"/>
      <c r="D25" s="400"/>
      <c r="E25" s="400"/>
      <c r="F25" s="400"/>
      <c r="G25" s="400"/>
      <c r="H25" s="400"/>
      <c r="I25" s="400"/>
      <c r="J25" s="400"/>
    </row>
    <row r="26" spans="1:10" s="126" customFormat="1" ht="15">
      <c r="A26" s="169"/>
      <c r="B26" s="400"/>
      <c r="C26" s="400"/>
      <c r="D26" s="400"/>
      <c r="E26" s="400"/>
      <c r="F26" s="400"/>
      <c r="G26" s="400"/>
      <c r="H26" s="400"/>
      <c r="I26" s="400"/>
      <c r="J26" s="400"/>
    </row>
    <row r="27" spans="1:10" s="126" customFormat="1" ht="15">
      <c r="A27" s="169"/>
      <c r="B27" s="400"/>
      <c r="C27" s="400"/>
      <c r="D27" s="400"/>
      <c r="E27" s="400"/>
      <c r="F27" s="400"/>
      <c r="G27" s="400"/>
      <c r="H27" s="400"/>
      <c r="I27" s="400"/>
      <c r="J27" s="400"/>
    </row>
    <row r="28" spans="1:10" s="126" customFormat="1" ht="15">
      <c r="A28" s="169"/>
      <c r="B28" s="400"/>
      <c r="C28" s="400"/>
      <c r="D28" s="400"/>
      <c r="E28" s="400"/>
      <c r="F28" s="400"/>
      <c r="G28" s="400"/>
      <c r="H28" s="400"/>
      <c r="I28" s="400"/>
      <c r="J28" s="400"/>
    </row>
    <row r="29" spans="1:10" s="126" customFormat="1" ht="15">
      <c r="A29" s="169"/>
      <c r="B29" s="400"/>
      <c r="C29" s="400"/>
      <c r="D29" s="400"/>
      <c r="E29" s="400"/>
      <c r="F29" s="400"/>
      <c r="G29" s="400"/>
      <c r="H29" s="400"/>
      <c r="I29" s="400"/>
      <c r="J29" s="400"/>
    </row>
    <row r="30" spans="1:10" s="126" customFormat="1" ht="15">
      <c r="A30" s="169"/>
      <c r="B30" s="400"/>
      <c r="C30" s="400"/>
      <c r="D30" s="400"/>
      <c r="E30" s="400"/>
      <c r="F30" s="400"/>
      <c r="G30" s="400"/>
      <c r="H30" s="400"/>
      <c r="I30" s="400"/>
      <c r="J30" s="400"/>
    </row>
    <row r="31" spans="1:10" s="126" customFormat="1" ht="15">
      <c r="A31" s="401"/>
      <c r="B31" s="402"/>
      <c r="C31" s="402"/>
      <c r="D31" s="402"/>
      <c r="E31" s="402"/>
      <c r="F31" s="402"/>
      <c r="G31" s="402"/>
      <c r="H31" s="402"/>
      <c r="I31" s="402"/>
      <c r="J31" s="402"/>
    </row>
    <row r="32" s="126" customFormat="1" ht="15">
      <c r="A32" s="150"/>
    </row>
    <row r="33" s="126" customFormat="1" ht="15">
      <c r="A33" s="150"/>
    </row>
    <row r="34" s="126" customFormat="1" ht="15">
      <c r="A34" s="150"/>
    </row>
    <row r="35" s="126" customFormat="1" ht="15">
      <c r="A35" s="150"/>
    </row>
    <row r="36" s="126" customFormat="1" ht="15">
      <c r="A36" s="150"/>
    </row>
    <row r="37" s="126" customFormat="1" ht="15">
      <c r="A37" s="150"/>
    </row>
    <row r="38" s="126" customFormat="1" ht="15">
      <c r="A38" s="150"/>
    </row>
    <row r="39" s="126" customFormat="1" ht="15">
      <c r="A39" s="151"/>
    </row>
    <row r="40" s="126" customFormat="1" ht="15">
      <c r="A40" s="150"/>
    </row>
    <row r="41" s="126" customFormat="1" ht="15"/>
  </sheetData>
  <printOptions horizontalCentered="1"/>
  <pageMargins left="0.984251968503937" right="0.31496062992125984" top="0.7874015748031497" bottom="0.5511811023622047" header="0.3937007874015748" footer="0.2755905511811024"/>
  <pageSetup horizontalDpi="600" verticalDpi="600" orientation="landscape" paperSize="9" r:id="rId1"/>
  <headerFooter alignWithMargins="0">
    <oddFooter>&amp;L&amp;8&amp;D  &amp;T&amp;C&amp;8&amp;A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Marita Söderqvist</cp:lastModifiedBy>
  <cp:lastPrinted>2005-02-04T10:01:54Z</cp:lastPrinted>
  <dcterms:created xsi:type="dcterms:W3CDTF">2000-01-19T09:40:59Z</dcterms:created>
  <dcterms:modified xsi:type="dcterms:W3CDTF">2005-02-07T11:28:34Z</dcterms:modified>
  <cp:category/>
  <cp:version/>
  <cp:contentType/>
  <cp:contentStatus/>
</cp:coreProperties>
</file>